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rah\Desktop\"/>
    </mc:Choice>
  </mc:AlternateContent>
  <xr:revisionPtr revIDLastSave="0" documentId="8_{F981392E-B669-4FB5-8D70-4961F042C582}" xr6:coauthVersionLast="47" xr6:coauthVersionMax="47" xr10:uidLastSave="{00000000-0000-0000-0000-000000000000}"/>
  <workbookProtection workbookAlgorithmName="SHA-512" workbookHashValue="tMS4X2N3c8QsebVTQUdgKSTDvvGhAyiefNgQLCKLBxTb7zRgx5CXhgss/f065i2X/Kh3Kpa7gUJ31nr7Ywcp5Q==" workbookSaltValue="GYgfy2MA/6RdIQN+TPWH0Q==" workbookSpinCount="100000" lockStructure="1"/>
  <bookViews>
    <workbookView xWindow="-108" yWindow="-108" windowWidth="23256" windowHeight="12456" tabRatio="741" activeTab="1" xr2:uid="{00000000-000D-0000-FFFF-FFFF00000000}"/>
  </bookViews>
  <sheets>
    <sheet name="Summary" sheetId="5" r:id="rId1"/>
    <sheet name="FIGURE 1" sheetId="6" r:id="rId2"/>
    <sheet name="FIGURE 2" sheetId="7" r:id="rId3"/>
    <sheet name="FIGURE 3" sheetId="8" r:id="rId4"/>
    <sheet name="FIGURE 4" sheetId="9" r:id="rId5"/>
    <sheet name="FIGURE 5" sheetId="10" r:id="rId6"/>
    <sheet name="FIGURE 6" sheetId="11" r:id="rId7"/>
    <sheet name="ROUTINE 1" sheetId="13" r:id="rId8"/>
    <sheet name="ROUTINE 2" sheetId="14" r:id="rId9"/>
    <sheet name="ROUTINE 3" sheetId="15" r:id="rId10"/>
    <sheet name="ROUTINE 4" sheetId="16" r:id="rId11"/>
    <sheet name="ROUTINE 5" sheetId="17" r:id="rId12"/>
  </sheets>
  <definedNames>
    <definedName name="_xlnm.Print_Area" localSheetId="1">'FIGURE 1'!$A$1:$V$21</definedName>
    <definedName name="_xlnm.Print_Area" localSheetId="2">'FIGURE 2'!$A$1:$V$21</definedName>
    <definedName name="_xlnm.Print_Area" localSheetId="3">'FIGURE 3'!$A$1:$V$21</definedName>
    <definedName name="_xlnm.Print_Area" localSheetId="4">'FIGURE 4'!$A$1:$V$21</definedName>
    <definedName name="_xlnm.Print_Area" localSheetId="5">'FIGURE 5'!$A$1:$V$21</definedName>
    <definedName name="_xlnm.Print_Area" localSheetId="6">'FIGURE 6'!$A$1:$V$21</definedName>
    <definedName name="_xlnm.Print_Area" localSheetId="7">'ROUTINE 1'!$A$1:$S$21</definedName>
    <definedName name="_xlnm.Print_Area" localSheetId="8">'ROUTINE 2'!$A$1:$S$21</definedName>
    <definedName name="_xlnm.Print_Area" localSheetId="9">'ROUTINE 3'!$A$1:$S$21</definedName>
    <definedName name="_xlnm.Print_Area" localSheetId="10">'ROUTINE 4'!$A$1:$S$21</definedName>
    <definedName name="_xlnm.Print_Area" localSheetId="11">'ROUTINE 5'!$A$1:$S$21</definedName>
    <definedName name="_xlnm.Print_Area" localSheetId="0">Summary!$A$1:$H$18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11" i="11" l="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10" i="11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41" i="10"/>
  <c r="S42" i="10"/>
  <c r="S43" i="10"/>
  <c r="S44" i="10"/>
  <c r="S45" i="10"/>
  <c r="S46" i="10"/>
  <c r="S47" i="10"/>
  <c r="S48" i="10"/>
  <c r="S49" i="10"/>
  <c r="S50" i="10"/>
  <c r="S51" i="10"/>
  <c r="S52" i="10"/>
  <c r="S53" i="10"/>
  <c r="S54" i="10"/>
  <c r="S55" i="10"/>
  <c r="S56" i="10"/>
  <c r="S57" i="10"/>
  <c r="S58" i="10"/>
  <c r="S59" i="10"/>
  <c r="S10" i="10"/>
  <c r="S11" i="9"/>
  <c r="S12" i="9"/>
  <c r="S13" i="9"/>
  <c r="S14" i="9"/>
  <c r="S15" i="9"/>
  <c r="S16" i="9"/>
  <c r="S17" i="9"/>
  <c r="S18" i="9"/>
  <c r="S19" i="9"/>
  <c r="S20" i="9"/>
  <c r="S21" i="9"/>
  <c r="S22" i="9"/>
  <c r="S23" i="9"/>
  <c r="S24" i="9"/>
  <c r="S25" i="9"/>
  <c r="S26" i="9"/>
  <c r="S27" i="9"/>
  <c r="S28" i="9"/>
  <c r="S29" i="9"/>
  <c r="S30" i="9"/>
  <c r="S31" i="9"/>
  <c r="S32" i="9"/>
  <c r="S33" i="9"/>
  <c r="S34" i="9"/>
  <c r="S35" i="9"/>
  <c r="S36" i="9"/>
  <c r="S37" i="9"/>
  <c r="S38" i="9"/>
  <c r="S39" i="9"/>
  <c r="S40" i="9"/>
  <c r="S41" i="9"/>
  <c r="S42" i="9"/>
  <c r="S43" i="9"/>
  <c r="S44" i="9"/>
  <c r="S45" i="9"/>
  <c r="S46" i="9"/>
  <c r="S47" i="9"/>
  <c r="S48" i="9"/>
  <c r="S49" i="9"/>
  <c r="S50" i="9"/>
  <c r="S51" i="9"/>
  <c r="S52" i="9"/>
  <c r="S53" i="9"/>
  <c r="S54" i="9"/>
  <c r="S55" i="9"/>
  <c r="S56" i="9"/>
  <c r="S57" i="9"/>
  <c r="S58" i="9"/>
  <c r="S59" i="9"/>
  <c r="S10" i="9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S54" i="8"/>
  <c r="S55" i="8"/>
  <c r="S56" i="8"/>
  <c r="S57" i="8"/>
  <c r="S58" i="8"/>
  <c r="S59" i="8"/>
  <c r="S10" i="8"/>
  <c r="S11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5" i="7"/>
  <c r="S36" i="7"/>
  <c r="S37" i="7"/>
  <c r="S38" i="7"/>
  <c r="S39" i="7"/>
  <c r="S40" i="7"/>
  <c r="S41" i="7"/>
  <c r="S42" i="7"/>
  <c r="S43" i="7"/>
  <c r="S44" i="7"/>
  <c r="S45" i="7"/>
  <c r="S46" i="7"/>
  <c r="S47" i="7"/>
  <c r="S48" i="7"/>
  <c r="S49" i="7"/>
  <c r="S50" i="7"/>
  <c r="S51" i="7"/>
  <c r="S52" i="7"/>
  <c r="S53" i="7"/>
  <c r="S54" i="7"/>
  <c r="S55" i="7"/>
  <c r="S56" i="7"/>
  <c r="S57" i="7"/>
  <c r="S58" i="7"/>
  <c r="S59" i="7"/>
  <c r="S10" i="7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10" i="6"/>
  <c r="P25" i="10" l="1"/>
  <c r="T15" i="11" l="1"/>
  <c r="T16" i="11"/>
  <c r="T17" i="11"/>
  <c r="T18" i="11"/>
  <c r="T19" i="11"/>
  <c r="T20" i="11"/>
  <c r="T21" i="11"/>
  <c r="T22" i="11"/>
  <c r="T23" i="11"/>
  <c r="T24" i="11"/>
  <c r="T25" i="11"/>
  <c r="T26" i="11"/>
  <c r="T27" i="11"/>
  <c r="T28" i="11"/>
  <c r="T29" i="11"/>
  <c r="T30" i="11"/>
  <c r="T31" i="11"/>
  <c r="T32" i="11"/>
  <c r="T33" i="11"/>
  <c r="T34" i="11"/>
  <c r="T35" i="11"/>
  <c r="T36" i="11"/>
  <c r="T37" i="11"/>
  <c r="T38" i="11"/>
  <c r="T39" i="11"/>
  <c r="T40" i="11"/>
  <c r="T41" i="11"/>
  <c r="T42" i="11"/>
  <c r="T43" i="11"/>
  <c r="T44" i="11"/>
  <c r="T45" i="11"/>
  <c r="T46" i="11"/>
  <c r="T47" i="11"/>
  <c r="T48" i="11"/>
  <c r="T49" i="11"/>
  <c r="T50" i="11"/>
  <c r="T51" i="11"/>
  <c r="T52" i="11"/>
  <c r="T53" i="11"/>
  <c r="T54" i="11"/>
  <c r="T55" i="11"/>
  <c r="T56" i="11"/>
  <c r="T57" i="11"/>
  <c r="T58" i="11"/>
  <c r="T59" i="11"/>
  <c r="T14" i="11"/>
  <c r="T13" i="11"/>
  <c r="T12" i="11"/>
  <c r="T11" i="11"/>
  <c r="T10" i="11"/>
  <c r="T12" i="10"/>
  <c r="T13" i="10"/>
  <c r="T14" i="10"/>
  <c r="T15" i="10"/>
  <c r="U15" i="10" s="1"/>
  <c r="T16" i="10"/>
  <c r="U16" i="10" s="1"/>
  <c r="T17" i="10"/>
  <c r="U17" i="10" s="1"/>
  <c r="T18" i="10"/>
  <c r="U18" i="10" s="1"/>
  <c r="T19" i="10"/>
  <c r="U19" i="10" s="1"/>
  <c r="T20" i="10"/>
  <c r="U20" i="10" s="1"/>
  <c r="T21" i="10"/>
  <c r="U21" i="10" s="1"/>
  <c r="T22" i="10"/>
  <c r="U22" i="10" s="1"/>
  <c r="T23" i="10"/>
  <c r="U23" i="10" s="1"/>
  <c r="T24" i="10"/>
  <c r="U24" i="10" s="1"/>
  <c r="T25" i="10"/>
  <c r="U25" i="10" s="1"/>
  <c r="T26" i="10"/>
  <c r="U26" i="10" s="1"/>
  <c r="T27" i="10"/>
  <c r="U27" i="10" s="1"/>
  <c r="T28" i="10"/>
  <c r="U28" i="10" s="1"/>
  <c r="T29" i="10"/>
  <c r="U29" i="10" s="1"/>
  <c r="T30" i="10"/>
  <c r="U30" i="10" s="1"/>
  <c r="T31" i="10"/>
  <c r="U31" i="10" s="1"/>
  <c r="T32" i="10"/>
  <c r="U32" i="10" s="1"/>
  <c r="T33" i="10"/>
  <c r="U33" i="10" s="1"/>
  <c r="T34" i="10"/>
  <c r="U34" i="10" s="1"/>
  <c r="T35" i="10"/>
  <c r="U35" i="10" s="1"/>
  <c r="T36" i="10"/>
  <c r="U36" i="10" s="1"/>
  <c r="T37" i="10"/>
  <c r="U37" i="10" s="1"/>
  <c r="T38" i="10"/>
  <c r="U38" i="10" s="1"/>
  <c r="T39" i="10"/>
  <c r="U39" i="10" s="1"/>
  <c r="T40" i="10"/>
  <c r="U40" i="10" s="1"/>
  <c r="T41" i="10"/>
  <c r="U41" i="10" s="1"/>
  <c r="T42" i="10"/>
  <c r="U42" i="10" s="1"/>
  <c r="T43" i="10"/>
  <c r="U43" i="10" s="1"/>
  <c r="T44" i="10"/>
  <c r="U44" i="10" s="1"/>
  <c r="T45" i="10"/>
  <c r="U45" i="10" s="1"/>
  <c r="T46" i="10"/>
  <c r="U46" i="10" s="1"/>
  <c r="T47" i="10"/>
  <c r="U47" i="10" s="1"/>
  <c r="T48" i="10"/>
  <c r="U48" i="10" s="1"/>
  <c r="T49" i="10"/>
  <c r="U49" i="10" s="1"/>
  <c r="T50" i="10"/>
  <c r="U50" i="10" s="1"/>
  <c r="T51" i="10"/>
  <c r="U51" i="10" s="1"/>
  <c r="T52" i="10"/>
  <c r="U52" i="10" s="1"/>
  <c r="T53" i="10"/>
  <c r="U53" i="10" s="1"/>
  <c r="T54" i="10"/>
  <c r="U54" i="10" s="1"/>
  <c r="T55" i="10"/>
  <c r="U55" i="10" s="1"/>
  <c r="T56" i="10"/>
  <c r="U56" i="10" s="1"/>
  <c r="T57" i="10"/>
  <c r="U57" i="10" s="1"/>
  <c r="T58" i="10"/>
  <c r="U58" i="10" s="1"/>
  <c r="T59" i="10"/>
  <c r="U59" i="10" s="1"/>
  <c r="T11" i="10"/>
  <c r="T10" i="10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U33" i="9" s="1"/>
  <c r="T34" i="9"/>
  <c r="U34" i="9" s="1"/>
  <c r="T35" i="9"/>
  <c r="U35" i="9" s="1"/>
  <c r="T36" i="9"/>
  <c r="U36" i="9" s="1"/>
  <c r="T37" i="9"/>
  <c r="U37" i="9" s="1"/>
  <c r="T38" i="9"/>
  <c r="U38" i="9" s="1"/>
  <c r="T39" i="9"/>
  <c r="U39" i="9" s="1"/>
  <c r="T40" i="9"/>
  <c r="U40" i="9" s="1"/>
  <c r="T41" i="9"/>
  <c r="U41" i="9" s="1"/>
  <c r="T42" i="9"/>
  <c r="U42" i="9" s="1"/>
  <c r="T43" i="9"/>
  <c r="U43" i="9" s="1"/>
  <c r="T44" i="9"/>
  <c r="U44" i="9" s="1"/>
  <c r="T45" i="9"/>
  <c r="U45" i="9" s="1"/>
  <c r="T46" i="9"/>
  <c r="U46" i="9" s="1"/>
  <c r="T47" i="9"/>
  <c r="U47" i="9" s="1"/>
  <c r="T48" i="9"/>
  <c r="U48" i="9" s="1"/>
  <c r="T49" i="9"/>
  <c r="U49" i="9" s="1"/>
  <c r="T50" i="9"/>
  <c r="U50" i="9" s="1"/>
  <c r="T51" i="9"/>
  <c r="U51" i="9" s="1"/>
  <c r="T52" i="9"/>
  <c r="U52" i="9" s="1"/>
  <c r="T53" i="9"/>
  <c r="U53" i="9" s="1"/>
  <c r="T54" i="9"/>
  <c r="U54" i="9" s="1"/>
  <c r="T55" i="9"/>
  <c r="U55" i="9" s="1"/>
  <c r="T56" i="9"/>
  <c r="U56" i="9" s="1"/>
  <c r="T57" i="9"/>
  <c r="U57" i="9" s="1"/>
  <c r="T58" i="9"/>
  <c r="U58" i="9" s="1"/>
  <c r="T59" i="9"/>
  <c r="U59" i="9" s="1"/>
  <c r="T15" i="9"/>
  <c r="T14" i="9"/>
  <c r="T13" i="9"/>
  <c r="T12" i="9"/>
  <c r="T11" i="9"/>
  <c r="T10" i="9"/>
  <c r="T20" i="8"/>
  <c r="T21" i="8"/>
  <c r="T22" i="8"/>
  <c r="T23" i="8"/>
  <c r="T24" i="8"/>
  <c r="T25" i="8"/>
  <c r="T26" i="8"/>
  <c r="T27" i="8"/>
  <c r="T28" i="8"/>
  <c r="T29" i="8"/>
  <c r="T30" i="8"/>
  <c r="T31" i="8"/>
  <c r="T32" i="8"/>
  <c r="T33" i="8"/>
  <c r="T34" i="8"/>
  <c r="T35" i="8"/>
  <c r="T36" i="8"/>
  <c r="T37" i="8"/>
  <c r="T38" i="8"/>
  <c r="T39" i="8"/>
  <c r="T40" i="8"/>
  <c r="T41" i="8"/>
  <c r="T42" i="8"/>
  <c r="T43" i="8"/>
  <c r="T44" i="8"/>
  <c r="T45" i="8"/>
  <c r="T46" i="8"/>
  <c r="T47" i="8"/>
  <c r="T48" i="8"/>
  <c r="T49" i="8"/>
  <c r="T50" i="8"/>
  <c r="T51" i="8"/>
  <c r="T52" i="8"/>
  <c r="T53" i="8"/>
  <c r="T54" i="8"/>
  <c r="T55" i="8"/>
  <c r="T56" i="8"/>
  <c r="T57" i="8"/>
  <c r="T58" i="8"/>
  <c r="T59" i="8"/>
  <c r="T19" i="8"/>
  <c r="T18" i="8"/>
  <c r="T17" i="8"/>
  <c r="T16" i="8"/>
  <c r="T15" i="8"/>
  <c r="T14" i="8"/>
  <c r="T13" i="8"/>
  <c r="T12" i="8"/>
  <c r="T11" i="8"/>
  <c r="T10" i="8"/>
  <c r="T25" i="6" l="1"/>
  <c r="U25" i="6" s="1"/>
  <c r="T26" i="6"/>
  <c r="U26" i="6" s="1"/>
  <c r="T27" i="6"/>
  <c r="U27" i="6" s="1"/>
  <c r="T28" i="6"/>
  <c r="U28" i="6" s="1"/>
  <c r="T18" i="7"/>
  <c r="T19" i="7"/>
  <c r="T20" i="7"/>
  <c r="U20" i="7" s="1"/>
  <c r="T21" i="7"/>
  <c r="U21" i="7" s="1"/>
  <c r="T22" i="7"/>
  <c r="U22" i="7" s="1"/>
  <c r="T23" i="7"/>
  <c r="U23" i="7" s="1"/>
  <c r="T24" i="7"/>
  <c r="T25" i="7"/>
  <c r="T26" i="7"/>
  <c r="T27" i="7"/>
  <c r="T28" i="7"/>
  <c r="T29" i="7"/>
  <c r="T30" i="7"/>
  <c r="U30" i="7" s="1"/>
  <c r="T31" i="7"/>
  <c r="U31" i="7" s="1"/>
  <c r="T32" i="7"/>
  <c r="U32" i="7" s="1"/>
  <c r="T33" i="7"/>
  <c r="U33" i="7" s="1"/>
  <c r="T34" i="7"/>
  <c r="U34" i="7" s="1"/>
  <c r="T35" i="7"/>
  <c r="U35" i="7" s="1"/>
  <c r="T36" i="7"/>
  <c r="U36" i="7" s="1"/>
  <c r="T37" i="7"/>
  <c r="U37" i="7" s="1"/>
  <c r="T38" i="7"/>
  <c r="U38" i="7" s="1"/>
  <c r="T39" i="7"/>
  <c r="U39" i="7" s="1"/>
  <c r="T40" i="7"/>
  <c r="U40" i="7" s="1"/>
  <c r="T41" i="7"/>
  <c r="U41" i="7" s="1"/>
  <c r="T42" i="7"/>
  <c r="U42" i="7" s="1"/>
  <c r="T43" i="7"/>
  <c r="U43" i="7" s="1"/>
  <c r="T44" i="7"/>
  <c r="U44" i="7" s="1"/>
  <c r="T45" i="7"/>
  <c r="U45" i="7" s="1"/>
  <c r="T46" i="7"/>
  <c r="U46" i="7" s="1"/>
  <c r="T47" i="7"/>
  <c r="U47" i="7" s="1"/>
  <c r="T48" i="7"/>
  <c r="U48" i="7" s="1"/>
  <c r="T49" i="7"/>
  <c r="U49" i="7" s="1"/>
  <c r="T50" i="7"/>
  <c r="U50" i="7" s="1"/>
  <c r="T51" i="7"/>
  <c r="U51" i="7" s="1"/>
  <c r="T52" i="7"/>
  <c r="U52" i="7" s="1"/>
  <c r="T53" i="7"/>
  <c r="U53" i="7" s="1"/>
  <c r="T54" i="7"/>
  <c r="U54" i="7" s="1"/>
  <c r="T55" i="7"/>
  <c r="U55" i="7" s="1"/>
  <c r="T56" i="7"/>
  <c r="U56" i="7" s="1"/>
  <c r="T57" i="7"/>
  <c r="U57" i="7" s="1"/>
  <c r="T58" i="7"/>
  <c r="U58" i="7" s="1"/>
  <c r="T59" i="7"/>
  <c r="U59" i="7" s="1"/>
  <c r="T11" i="6"/>
  <c r="U11" i="6" s="1"/>
  <c r="T12" i="6"/>
  <c r="U12" i="6" s="1"/>
  <c r="T13" i="6"/>
  <c r="U13" i="6" s="1"/>
  <c r="T14" i="6"/>
  <c r="U14" i="6" s="1"/>
  <c r="T15" i="6"/>
  <c r="U15" i="6" s="1"/>
  <c r="T16" i="6"/>
  <c r="U16" i="6" s="1"/>
  <c r="T17" i="6"/>
  <c r="U17" i="6" s="1"/>
  <c r="T18" i="6"/>
  <c r="U18" i="6" s="1"/>
  <c r="T19" i="6"/>
  <c r="U19" i="6" s="1"/>
  <c r="T20" i="6"/>
  <c r="U20" i="6" s="1"/>
  <c r="T21" i="6"/>
  <c r="U21" i="6" s="1"/>
  <c r="T22" i="6"/>
  <c r="U22" i="6" s="1"/>
  <c r="T23" i="6"/>
  <c r="U23" i="6" s="1"/>
  <c r="T24" i="6"/>
  <c r="U24" i="6" s="1"/>
  <c r="T10" i="6"/>
  <c r="U10" i="6" s="1"/>
  <c r="T10" i="7"/>
  <c r="U10" i="7" s="1"/>
  <c r="T11" i="7"/>
  <c r="U11" i="7" s="1"/>
  <c r="T12" i="7"/>
  <c r="U12" i="7" s="1"/>
  <c r="T13" i="7"/>
  <c r="U13" i="7" s="1"/>
  <c r="T14" i="7"/>
  <c r="U14" i="7" s="1"/>
  <c r="T15" i="7"/>
  <c r="U15" i="7" s="1"/>
  <c r="T16" i="7"/>
  <c r="U16" i="7" s="1"/>
  <c r="T17" i="7"/>
  <c r="U17" i="7" s="1"/>
  <c r="P17" i="7"/>
  <c r="B17" i="5" l="1"/>
  <c r="B16" i="5"/>
  <c r="B15" i="5"/>
  <c r="B14" i="5"/>
  <c r="P62" i="17"/>
  <c r="O62" i="17"/>
  <c r="N62" i="17"/>
  <c r="M62" i="17"/>
  <c r="L62" i="17"/>
  <c r="K62" i="17"/>
  <c r="J62" i="17"/>
  <c r="I62" i="17"/>
  <c r="H62" i="17"/>
  <c r="G62" i="17"/>
  <c r="S61" i="17"/>
  <c r="P61" i="17"/>
  <c r="P63" i="17" s="1"/>
  <c r="O61" i="17"/>
  <c r="O63" i="17" s="1"/>
  <c r="N61" i="17"/>
  <c r="M61" i="17"/>
  <c r="L61" i="17"/>
  <c r="L63" i="17" s="1"/>
  <c r="K61" i="17"/>
  <c r="J61" i="17"/>
  <c r="I61" i="17"/>
  <c r="H61" i="17"/>
  <c r="H63" i="17" s="1"/>
  <c r="G61" i="17"/>
  <c r="G63" i="17" s="1"/>
  <c r="P60" i="17"/>
  <c r="O60" i="17"/>
  <c r="N60" i="17"/>
  <c r="M60" i="17"/>
  <c r="L60" i="17"/>
  <c r="K60" i="17"/>
  <c r="J60" i="17"/>
  <c r="I60" i="17"/>
  <c r="H60" i="17"/>
  <c r="G60" i="17"/>
  <c r="Q59" i="17"/>
  <c r="S59" i="17" s="1"/>
  <c r="Q58" i="17"/>
  <c r="R58" i="17" s="1"/>
  <c r="Q57" i="17"/>
  <c r="S57" i="17" s="1"/>
  <c r="Q56" i="17"/>
  <c r="R56" i="17" s="1"/>
  <c r="Q55" i="17"/>
  <c r="S55" i="17" s="1"/>
  <c r="Q54" i="17"/>
  <c r="R54" i="17" s="1"/>
  <c r="Q53" i="17"/>
  <c r="S53" i="17" s="1"/>
  <c r="Q52" i="17"/>
  <c r="R52" i="17" s="1"/>
  <c r="Q51" i="17"/>
  <c r="S51" i="17" s="1"/>
  <c r="Q50" i="17"/>
  <c r="R50" i="17" s="1"/>
  <c r="Q49" i="17"/>
  <c r="Q48" i="17"/>
  <c r="R48" i="17" s="1"/>
  <c r="Q47" i="17"/>
  <c r="S47" i="17" s="1"/>
  <c r="Q46" i="17"/>
  <c r="R46" i="17" s="1"/>
  <c r="Q45" i="17"/>
  <c r="S45" i="17" s="1"/>
  <c r="Q44" i="17"/>
  <c r="R44" i="17" s="1"/>
  <c r="Q43" i="17"/>
  <c r="S43" i="17" s="1"/>
  <c r="Q42" i="17"/>
  <c r="R42" i="17" s="1"/>
  <c r="Q41" i="17"/>
  <c r="Q40" i="17"/>
  <c r="R40" i="17" s="1"/>
  <c r="Q39" i="17"/>
  <c r="S39" i="17" s="1"/>
  <c r="Q38" i="17"/>
  <c r="R38" i="17" s="1"/>
  <c r="Q37" i="17"/>
  <c r="S37" i="17" s="1"/>
  <c r="Q36" i="17"/>
  <c r="R36" i="17" s="1"/>
  <c r="Q35" i="17"/>
  <c r="S35" i="17" s="1"/>
  <c r="Q34" i="17"/>
  <c r="R34" i="17" s="1"/>
  <c r="Q33" i="17"/>
  <c r="Q32" i="17"/>
  <c r="R32" i="17" s="1"/>
  <c r="Q31" i="17"/>
  <c r="S31" i="17" s="1"/>
  <c r="Q30" i="17"/>
  <c r="R30" i="17" s="1"/>
  <c r="Q29" i="17"/>
  <c r="S29" i="17" s="1"/>
  <c r="Q28" i="17"/>
  <c r="R28" i="17" s="1"/>
  <c r="R27" i="17"/>
  <c r="Q27" i="17"/>
  <c r="S27" i="17" s="1"/>
  <c r="Q26" i="17"/>
  <c r="R26" i="17" s="1"/>
  <c r="Q25" i="17"/>
  <c r="Q24" i="17"/>
  <c r="R24" i="17" s="1"/>
  <c r="Q23" i="17"/>
  <c r="S23" i="17" s="1"/>
  <c r="Q22" i="17"/>
  <c r="R22" i="17" s="1"/>
  <c r="Q21" i="17"/>
  <c r="S21" i="17" s="1"/>
  <c r="Q20" i="17"/>
  <c r="R20" i="17" s="1"/>
  <c r="Q19" i="17"/>
  <c r="S19" i="17" s="1"/>
  <c r="Q18" i="17"/>
  <c r="R18" i="17" s="1"/>
  <c r="Q17" i="17"/>
  <c r="Q16" i="17"/>
  <c r="R16" i="17" s="1"/>
  <c r="Q15" i="17"/>
  <c r="S15" i="17" s="1"/>
  <c r="Q14" i="17"/>
  <c r="R14" i="17" s="1"/>
  <c r="Q13" i="17"/>
  <c r="S13" i="17" s="1"/>
  <c r="Q12" i="17"/>
  <c r="R12" i="17" s="1"/>
  <c r="Q11" i="17"/>
  <c r="S11" i="17" s="1"/>
  <c r="Q10" i="17"/>
  <c r="R10" i="17" s="1"/>
  <c r="P62" i="16"/>
  <c r="O62" i="16"/>
  <c r="N62" i="16"/>
  <c r="M62" i="16"/>
  <c r="L62" i="16"/>
  <c r="K62" i="16"/>
  <c r="J62" i="16"/>
  <c r="I62" i="16"/>
  <c r="H62" i="16"/>
  <c r="G62" i="16"/>
  <c r="S61" i="16"/>
  <c r="P61" i="16"/>
  <c r="O61" i="16"/>
  <c r="N61" i="16"/>
  <c r="N63" i="16" s="1"/>
  <c r="M61" i="16"/>
  <c r="L61" i="16"/>
  <c r="K61" i="16"/>
  <c r="J61" i="16"/>
  <c r="J63" i="16" s="1"/>
  <c r="I61" i="16"/>
  <c r="I63" i="16" s="1"/>
  <c r="H61" i="16"/>
  <c r="G61" i="16"/>
  <c r="P60" i="16"/>
  <c r="O60" i="16"/>
  <c r="N60" i="16"/>
  <c r="M60" i="16"/>
  <c r="L60" i="16"/>
  <c r="K60" i="16"/>
  <c r="J60" i="16"/>
  <c r="I60" i="16"/>
  <c r="H60" i="16"/>
  <c r="G60" i="16"/>
  <c r="Q59" i="16"/>
  <c r="S59" i="16" s="1"/>
  <c r="Q58" i="16"/>
  <c r="R58" i="16" s="1"/>
  <c r="Q57" i="16"/>
  <c r="S57" i="16" s="1"/>
  <c r="Q56" i="16"/>
  <c r="R56" i="16" s="1"/>
  <c r="Q55" i="16"/>
  <c r="S55" i="16" s="1"/>
  <c r="Q54" i="16"/>
  <c r="R54" i="16" s="1"/>
  <c r="Q53" i="16"/>
  <c r="S53" i="16" s="1"/>
  <c r="Q52" i="16"/>
  <c r="R52" i="16" s="1"/>
  <c r="Q51" i="16"/>
  <c r="S51" i="16" s="1"/>
  <c r="Q50" i="16"/>
  <c r="R50" i="16" s="1"/>
  <c r="Q49" i="16"/>
  <c r="S49" i="16" s="1"/>
  <c r="Q48" i="16"/>
  <c r="R48" i="16" s="1"/>
  <c r="Q47" i="16"/>
  <c r="S47" i="16" s="1"/>
  <c r="Q46" i="16"/>
  <c r="R46" i="16" s="1"/>
  <c r="Q45" i="16"/>
  <c r="S45" i="16" s="1"/>
  <c r="Q44" i="16"/>
  <c r="R44" i="16" s="1"/>
  <c r="Q43" i="16"/>
  <c r="S43" i="16" s="1"/>
  <c r="Q42" i="16"/>
  <c r="R42" i="16" s="1"/>
  <c r="Q41" i="16"/>
  <c r="S41" i="16" s="1"/>
  <c r="Q40" i="16"/>
  <c r="R40" i="16" s="1"/>
  <c r="Q39" i="16"/>
  <c r="S39" i="16" s="1"/>
  <c r="Q38" i="16"/>
  <c r="R38" i="16" s="1"/>
  <c r="Q37" i="16"/>
  <c r="S37" i="16" s="1"/>
  <c r="Q36" i="16"/>
  <c r="R36" i="16" s="1"/>
  <c r="Q35" i="16"/>
  <c r="S35" i="16" s="1"/>
  <c r="Q34" i="16"/>
  <c r="R34" i="16" s="1"/>
  <c r="Q33" i="16"/>
  <c r="Q32" i="16"/>
  <c r="R32" i="16" s="1"/>
  <c r="Q31" i="16"/>
  <c r="S31" i="16" s="1"/>
  <c r="Q30" i="16"/>
  <c r="R30" i="16" s="1"/>
  <c r="Q29" i="16"/>
  <c r="S29" i="16" s="1"/>
  <c r="Q28" i="16"/>
  <c r="R28" i="16" s="1"/>
  <c r="Q27" i="16"/>
  <c r="S27" i="16" s="1"/>
  <c r="Q26" i="16"/>
  <c r="R26" i="16" s="1"/>
  <c r="Q25" i="16"/>
  <c r="Q24" i="16"/>
  <c r="R24" i="16" s="1"/>
  <c r="Q23" i="16"/>
  <c r="S23" i="16" s="1"/>
  <c r="Q22" i="16"/>
  <c r="R22" i="16" s="1"/>
  <c r="Q21" i="16"/>
  <c r="S21" i="16" s="1"/>
  <c r="Q20" i="16"/>
  <c r="R20" i="16" s="1"/>
  <c r="Q19" i="16"/>
  <c r="S19" i="16" s="1"/>
  <c r="Q18" i="16"/>
  <c r="R18" i="16" s="1"/>
  <c r="Q17" i="16"/>
  <c r="Q16" i="16"/>
  <c r="R16" i="16" s="1"/>
  <c r="Q15" i="16"/>
  <c r="S15" i="16" s="1"/>
  <c r="Q14" i="16"/>
  <c r="R14" i="16" s="1"/>
  <c r="Q13" i="16"/>
  <c r="S13" i="16" s="1"/>
  <c r="Q12" i="16"/>
  <c r="R12" i="16" s="1"/>
  <c r="Q11" i="16"/>
  <c r="S11" i="16" s="1"/>
  <c r="Q10" i="16"/>
  <c r="R10" i="16" s="1"/>
  <c r="P62" i="15"/>
  <c r="O62" i="15"/>
  <c r="N62" i="15"/>
  <c r="M62" i="15"/>
  <c r="L62" i="15"/>
  <c r="K62" i="15"/>
  <c r="J62" i="15"/>
  <c r="I62" i="15"/>
  <c r="H62" i="15"/>
  <c r="G62" i="15"/>
  <c r="S61" i="15"/>
  <c r="P61" i="15"/>
  <c r="O61" i="15"/>
  <c r="N61" i="15"/>
  <c r="M61" i="15"/>
  <c r="L61" i="15"/>
  <c r="K61" i="15"/>
  <c r="J61" i="15"/>
  <c r="I61" i="15"/>
  <c r="H61" i="15"/>
  <c r="G61" i="15"/>
  <c r="P60" i="15"/>
  <c r="O60" i="15"/>
  <c r="N60" i="15"/>
  <c r="M60" i="15"/>
  <c r="L60" i="15"/>
  <c r="K60" i="15"/>
  <c r="J60" i="15"/>
  <c r="I60" i="15"/>
  <c r="H60" i="15"/>
  <c r="G60" i="15"/>
  <c r="Q59" i="15"/>
  <c r="S59" i="15" s="1"/>
  <c r="Q58" i="15"/>
  <c r="Q57" i="15"/>
  <c r="S57" i="15" s="1"/>
  <c r="Q56" i="15"/>
  <c r="S56" i="15" s="1"/>
  <c r="Q55" i="15"/>
  <c r="S55" i="15" s="1"/>
  <c r="Q54" i="15"/>
  <c r="S54" i="15" s="1"/>
  <c r="Q53" i="15"/>
  <c r="S53" i="15" s="1"/>
  <c r="Q52" i="15"/>
  <c r="S52" i="15" s="1"/>
  <c r="Q51" i="15"/>
  <c r="S51" i="15" s="1"/>
  <c r="Q50" i="15"/>
  <c r="Q49" i="15"/>
  <c r="S49" i="15" s="1"/>
  <c r="Q48" i="15"/>
  <c r="S48" i="15" s="1"/>
  <c r="Q47" i="15"/>
  <c r="S47" i="15" s="1"/>
  <c r="Q46" i="15"/>
  <c r="S46" i="15" s="1"/>
  <c r="Q45" i="15"/>
  <c r="S45" i="15" s="1"/>
  <c r="Q44" i="15"/>
  <c r="S44" i="15" s="1"/>
  <c r="Q43" i="15"/>
  <c r="S43" i="15" s="1"/>
  <c r="Q42" i="15"/>
  <c r="Q41" i="15"/>
  <c r="S41" i="15" s="1"/>
  <c r="Q40" i="15"/>
  <c r="S40" i="15" s="1"/>
  <c r="Q39" i="15"/>
  <c r="S39" i="15" s="1"/>
  <c r="Q38" i="15"/>
  <c r="S38" i="15" s="1"/>
  <c r="Q37" i="15"/>
  <c r="S37" i="15" s="1"/>
  <c r="Q36" i="15"/>
  <c r="S36" i="15" s="1"/>
  <c r="Q35" i="15"/>
  <c r="S35" i="15" s="1"/>
  <c r="Q34" i="15"/>
  <c r="Q33" i="15"/>
  <c r="S33" i="15" s="1"/>
  <c r="Q32" i="15"/>
  <c r="S32" i="15" s="1"/>
  <c r="Q31" i="15"/>
  <c r="S31" i="15" s="1"/>
  <c r="Q30" i="15"/>
  <c r="S30" i="15" s="1"/>
  <c r="Q29" i="15"/>
  <c r="S29" i="15" s="1"/>
  <c r="R28" i="15"/>
  <c r="Q28" i="15"/>
  <c r="S28" i="15" s="1"/>
  <c r="Q27" i="15"/>
  <c r="S27" i="15" s="1"/>
  <c r="Q26" i="15"/>
  <c r="Q25" i="15"/>
  <c r="S25" i="15" s="1"/>
  <c r="Q24" i="15"/>
  <c r="S24" i="15" s="1"/>
  <c r="Q23" i="15"/>
  <c r="S23" i="15" s="1"/>
  <c r="Q22" i="15"/>
  <c r="S22" i="15" s="1"/>
  <c r="Q21" i="15"/>
  <c r="S21" i="15" s="1"/>
  <c r="Q20" i="15"/>
  <c r="S20" i="15" s="1"/>
  <c r="Q19" i="15"/>
  <c r="S19" i="15" s="1"/>
  <c r="Q18" i="15"/>
  <c r="Q17" i="15"/>
  <c r="S17" i="15" s="1"/>
  <c r="Q16" i="15"/>
  <c r="S16" i="15" s="1"/>
  <c r="Q15" i="15"/>
  <c r="S15" i="15" s="1"/>
  <c r="Q14" i="15"/>
  <c r="S14" i="15" s="1"/>
  <c r="Q13" i="15"/>
  <c r="S13" i="15" s="1"/>
  <c r="Q12" i="15"/>
  <c r="S12" i="15" s="1"/>
  <c r="Q11" i="15"/>
  <c r="S11" i="15" s="1"/>
  <c r="Q10" i="15"/>
  <c r="P62" i="14"/>
  <c r="O62" i="14"/>
  <c r="N62" i="14"/>
  <c r="M62" i="14"/>
  <c r="L62" i="14"/>
  <c r="K62" i="14"/>
  <c r="J62" i="14"/>
  <c r="I62" i="14"/>
  <c r="H62" i="14"/>
  <c r="G62" i="14"/>
  <c r="S61" i="14"/>
  <c r="P61" i="14"/>
  <c r="O61" i="14"/>
  <c r="N61" i="14"/>
  <c r="M61" i="14"/>
  <c r="L61" i="14"/>
  <c r="K61" i="14"/>
  <c r="J61" i="14"/>
  <c r="I61" i="14"/>
  <c r="H61" i="14"/>
  <c r="G61" i="14"/>
  <c r="P60" i="14"/>
  <c r="O60" i="14"/>
  <c r="N60" i="14"/>
  <c r="M60" i="14"/>
  <c r="L60" i="14"/>
  <c r="K60" i="14"/>
  <c r="J60" i="14"/>
  <c r="I60" i="14"/>
  <c r="H60" i="14"/>
  <c r="G60" i="14"/>
  <c r="Q59" i="14"/>
  <c r="S59" i="14" s="1"/>
  <c r="Q58" i="14"/>
  <c r="R58" i="14" s="1"/>
  <c r="Q57" i="14"/>
  <c r="S57" i="14" s="1"/>
  <c r="Q56" i="14"/>
  <c r="R56" i="14" s="1"/>
  <c r="Q55" i="14"/>
  <c r="S55" i="14" s="1"/>
  <c r="Q54" i="14"/>
  <c r="R54" i="14" s="1"/>
  <c r="Q53" i="14"/>
  <c r="S53" i="14" s="1"/>
  <c r="Q52" i="14"/>
  <c r="R52" i="14" s="1"/>
  <c r="Q51" i="14"/>
  <c r="S51" i="14" s="1"/>
  <c r="Q50" i="14"/>
  <c r="R50" i="14" s="1"/>
  <c r="Q49" i="14"/>
  <c r="S49" i="14" s="1"/>
  <c r="Q48" i="14"/>
  <c r="R48" i="14" s="1"/>
  <c r="Q47" i="14"/>
  <c r="S47" i="14" s="1"/>
  <c r="Q46" i="14"/>
  <c r="R46" i="14" s="1"/>
  <c r="Q45" i="14"/>
  <c r="S45" i="14" s="1"/>
  <c r="Q44" i="14"/>
  <c r="R44" i="14" s="1"/>
  <c r="Q43" i="14"/>
  <c r="S43" i="14" s="1"/>
  <c r="Q42" i="14"/>
  <c r="R42" i="14" s="1"/>
  <c r="Q41" i="14"/>
  <c r="S41" i="14" s="1"/>
  <c r="Q40" i="14"/>
  <c r="R40" i="14" s="1"/>
  <c r="Q39" i="14"/>
  <c r="S39" i="14" s="1"/>
  <c r="Q38" i="14"/>
  <c r="R38" i="14" s="1"/>
  <c r="Q37" i="14"/>
  <c r="S37" i="14" s="1"/>
  <c r="Q36" i="14"/>
  <c r="R36" i="14" s="1"/>
  <c r="Q35" i="14"/>
  <c r="S35" i="14" s="1"/>
  <c r="Q34" i="14"/>
  <c r="R34" i="14" s="1"/>
  <c r="Q33" i="14"/>
  <c r="S33" i="14" s="1"/>
  <c r="Q32" i="14"/>
  <c r="R32" i="14" s="1"/>
  <c r="Q31" i="14"/>
  <c r="S31" i="14" s="1"/>
  <c r="Q30" i="14"/>
  <c r="R30" i="14" s="1"/>
  <c r="Q29" i="14"/>
  <c r="S29" i="14" s="1"/>
  <c r="Q28" i="14"/>
  <c r="R28" i="14" s="1"/>
  <c r="Q27" i="14"/>
  <c r="S27" i="14" s="1"/>
  <c r="Q26" i="14"/>
  <c r="R26" i="14" s="1"/>
  <c r="Q25" i="14"/>
  <c r="S25" i="14" s="1"/>
  <c r="Q24" i="14"/>
  <c r="R24" i="14" s="1"/>
  <c r="Q23" i="14"/>
  <c r="S23" i="14" s="1"/>
  <c r="Q22" i="14"/>
  <c r="R22" i="14" s="1"/>
  <c r="Q21" i="14"/>
  <c r="S21" i="14" s="1"/>
  <c r="Q20" i="14"/>
  <c r="R20" i="14" s="1"/>
  <c r="Q19" i="14"/>
  <c r="S19" i="14" s="1"/>
  <c r="Q18" i="14"/>
  <c r="R18" i="14" s="1"/>
  <c r="Q17" i="14"/>
  <c r="S17" i="14" s="1"/>
  <c r="Q16" i="14"/>
  <c r="R16" i="14" s="1"/>
  <c r="Q15" i="14"/>
  <c r="S15" i="14" s="1"/>
  <c r="Q14" i="14"/>
  <c r="R14" i="14" s="1"/>
  <c r="Q13" i="14"/>
  <c r="S13" i="14" s="1"/>
  <c r="Q12" i="14"/>
  <c r="R12" i="14" s="1"/>
  <c r="Q11" i="14"/>
  <c r="S11" i="14" s="1"/>
  <c r="Q10" i="14"/>
  <c r="R10" i="14" s="1"/>
  <c r="B13" i="5"/>
  <c r="P62" i="13"/>
  <c r="O62" i="13"/>
  <c r="N62" i="13"/>
  <c r="M62" i="13"/>
  <c r="L62" i="13"/>
  <c r="K62" i="13"/>
  <c r="J62" i="13"/>
  <c r="I62" i="13"/>
  <c r="H62" i="13"/>
  <c r="G62" i="13"/>
  <c r="S61" i="13"/>
  <c r="P61" i="13"/>
  <c r="O61" i="13"/>
  <c r="N61" i="13"/>
  <c r="M61" i="13"/>
  <c r="L61" i="13"/>
  <c r="K61" i="13"/>
  <c r="J61" i="13"/>
  <c r="I61" i="13"/>
  <c r="H61" i="13"/>
  <c r="G61" i="13"/>
  <c r="P60" i="13"/>
  <c r="O60" i="13"/>
  <c r="N60" i="13"/>
  <c r="M60" i="13"/>
  <c r="L60" i="13"/>
  <c r="K60" i="13"/>
  <c r="J60" i="13"/>
  <c r="I60" i="13"/>
  <c r="H60" i="13"/>
  <c r="G60" i="13"/>
  <c r="Q59" i="13"/>
  <c r="S59" i="13" s="1"/>
  <c r="Q58" i="13"/>
  <c r="Q57" i="13"/>
  <c r="S57" i="13" s="1"/>
  <c r="Q56" i="13"/>
  <c r="S56" i="13" s="1"/>
  <c r="Q55" i="13"/>
  <c r="S55" i="13" s="1"/>
  <c r="Q54" i="13"/>
  <c r="S54" i="13" s="1"/>
  <c r="Q53" i="13"/>
  <c r="S53" i="13" s="1"/>
  <c r="Q52" i="13"/>
  <c r="S52" i="13" s="1"/>
  <c r="Q51" i="13"/>
  <c r="S51" i="13" s="1"/>
  <c r="Q50" i="13"/>
  <c r="Q49" i="13"/>
  <c r="S49" i="13" s="1"/>
  <c r="Q48" i="13"/>
  <c r="S48" i="13" s="1"/>
  <c r="Q47" i="13"/>
  <c r="S47" i="13" s="1"/>
  <c r="Q46" i="13"/>
  <c r="S46" i="13" s="1"/>
  <c r="Q45" i="13"/>
  <c r="S45" i="13" s="1"/>
  <c r="Q44" i="13"/>
  <c r="S44" i="13" s="1"/>
  <c r="Q43" i="13"/>
  <c r="S43" i="13" s="1"/>
  <c r="Q42" i="13"/>
  <c r="Q41" i="13"/>
  <c r="S41" i="13" s="1"/>
  <c r="Q40" i="13"/>
  <c r="S40" i="13" s="1"/>
  <c r="Q39" i="13"/>
  <c r="S39" i="13" s="1"/>
  <c r="Q38" i="13"/>
  <c r="S38" i="13" s="1"/>
  <c r="Q37" i="13"/>
  <c r="S37" i="13" s="1"/>
  <c r="Q36" i="13"/>
  <c r="S36" i="13" s="1"/>
  <c r="Q35" i="13"/>
  <c r="S35" i="13" s="1"/>
  <c r="Q34" i="13"/>
  <c r="Q33" i="13"/>
  <c r="S33" i="13" s="1"/>
  <c r="Q32" i="13"/>
  <c r="S32" i="13" s="1"/>
  <c r="Q31" i="13"/>
  <c r="S31" i="13" s="1"/>
  <c r="Q30" i="13"/>
  <c r="S30" i="13" s="1"/>
  <c r="Q29" i="13"/>
  <c r="S29" i="13" s="1"/>
  <c r="Q28" i="13"/>
  <c r="S28" i="13" s="1"/>
  <c r="Q27" i="13"/>
  <c r="S27" i="13" s="1"/>
  <c r="Q26" i="13"/>
  <c r="Q25" i="13"/>
  <c r="S25" i="13" s="1"/>
  <c r="Q24" i="13"/>
  <c r="S24" i="13" s="1"/>
  <c r="Q23" i="13"/>
  <c r="S23" i="13" s="1"/>
  <c r="Q22" i="13"/>
  <c r="S22" i="13" s="1"/>
  <c r="Q21" i="13"/>
  <c r="S21" i="13" s="1"/>
  <c r="Q20" i="13"/>
  <c r="S20" i="13" s="1"/>
  <c r="Q19" i="13"/>
  <c r="S19" i="13" s="1"/>
  <c r="Q18" i="13"/>
  <c r="Q17" i="13"/>
  <c r="S17" i="13" s="1"/>
  <c r="Q16" i="13"/>
  <c r="S16" i="13" s="1"/>
  <c r="Q15" i="13"/>
  <c r="S15" i="13" s="1"/>
  <c r="Q14" i="13"/>
  <c r="S14" i="13" s="1"/>
  <c r="Q13" i="13"/>
  <c r="S13" i="13" s="1"/>
  <c r="Q12" i="13"/>
  <c r="S12" i="13" s="1"/>
  <c r="Q11" i="13"/>
  <c r="Q10" i="13"/>
  <c r="B12" i="5"/>
  <c r="B11" i="5"/>
  <c r="B10" i="5"/>
  <c r="B9" i="5"/>
  <c r="B8" i="5"/>
  <c r="B7" i="5"/>
  <c r="O62" i="11"/>
  <c r="N62" i="11"/>
  <c r="M62" i="11"/>
  <c r="L62" i="11"/>
  <c r="K62" i="11"/>
  <c r="J62" i="11"/>
  <c r="I62" i="11"/>
  <c r="H62" i="11"/>
  <c r="G62" i="11"/>
  <c r="T61" i="11"/>
  <c r="O61" i="11"/>
  <c r="N61" i="11"/>
  <c r="N63" i="11" s="1"/>
  <c r="M61" i="11"/>
  <c r="L61" i="11"/>
  <c r="K61" i="11"/>
  <c r="J61" i="11"/>
  <c r="J63" i="11" s="1"/>
  <c r="I61" i="11"/>
  <c r="H61" i="11"/>
  <c r="G61" i="11"/>
  <c r="O60" i="11"/>
  <c r="N60" i="11"/>
  <c r="M60" i="11"/>
  <c r="L60" i="11"/>
  <c r="K60" i="11"/>
  <c r="J60" i="11"/>
  <c r="I60" i="11"/>
  <c r="H60" i="11"/>
  <c r="G60" i="11"/>
  <c r="P59" i="11"/>
  <c r="U59" i="11" s="1"/>
  <c r="P58" i="11"/>
  <c r="P57" i="11"/>
  <c r="U57" i="11" s="1"/>
  <c r="P56" i="11"/>
  <c r="P55" i="11"/>
  <c r="U55" i="11" s="1"/>
  <c r="P54" i="11"/>
  <c r="P53" i="11"/>
  <c r="U53" i="11" s="1"/>
  <c r="P52" i="11"/>
  <c r="P51" i="11"/>
  <c r="U51" i="11" s="1"/>
  <c r="P50" i="11"/>
  <c r="P49" i="11"/>
  <c r="U49" i="11" s="1"/>
  <c r="P48" i="11"/>
  <c r="P47" i="11"/>
  <c r="U47" i="11" s="1"/>
  <c r="P46" i="11"/>
  <c r="P45" i="11"/>
  <c r="U45" i="11" s="1"/>
  <c r="P44" i="11"/>
  <c r="P43" i="11"/>
  <c r="U43" i="11" s="1"/>
  <c r="P42" i="11"/>
  <c r="P41" i="11"/>
  <c r="U41" i="11" s="1"/>
  <c r="P40" i="11"/>
  <c r="P39" i="11"/>
  <c r="U39" i="11" s="1"/>
  <c r="P38" i="11"/>
  <c r="P37" i="11"/>
  <c r="U37" i="11" s="1"/>
  <c r="P36" i="11"/>
  <c r="P35" i="11"/>
  <c r="U35" i="11" s="1"/>
  <c r="P34" i="11"/>
  <c r="P33" i="11"/>
  <c r="U33" i="11" s="1"/>
  <c r="P32" i="11"/>
  <c r="P31" i="11"/>
  <c r="U31" i="11" s="1"/>
  <c r="P30" i="11"/>
  <c r="P29" i="11"/>
  <c r="U29" i="11" s="1"/>
  <c r="P28" i="11"/>
  <c r="P27" i="11"/>
  <c r="U27" i="11" s="1"/>
  <c r="P26" i="11"/>
  <c r="P25" i="11"/>
  <c r="U25" i="11" s="1"/>
  <c r="P24" i="11"/>
  <c r="P23" i="11"/>
  <c r="U23" i="11" s="1"/>
  <c r="P22" i="11"/>
  <c r="P21" i="11"/>
  <c r="U21" i="11" s="1"/>
  <c r="P20" i="11"/>
  <c r="P19" i="11"/>
  <c r="U19" i="11" s="1"/>
  <c r="P18" i="11"/>
  <c r="P17" i="11"/>
  <c r="U17" i="11" s="1"/>
  <c r="P16" i="11"/>
  <c r="P15" i="11"/>
  <c r="U15" i="11" s="1"/>
  <c r="P14" i="11"/>
  <c r="P13" i="11"/>
  <c r="P12" i="11"/>
  <c r="P11" i="11"/>
  <c r="P10" i="11"/>
  <c r="O62" i="10"/>
  <c r="N62" i="10"/>
  <c r="M62" i="10"/>
  <c r="L62" i="10"/>
  <c r="K62" i="10"/>
  <c r="J62" i="10"/>
  <c r="I62" i="10"/>
  <c r="H62" i="10"/>
  <c r="G62" i="10"/>
  <c r="T61" i="10"/>
  <c r="O61" i="10"/>
  <c r="N61" i="10"/>
  <c r="M61" i="10"/>
  <c r="L61" i="10"/>
  <c r="K61" i="10"/>
  <c r="J61" i="10"/>
  <c r="I61" i="10"/>
  <c r="H61" i="10"/>
  <c r="G61" i="10"/>
  <c r="O60" i="10"/>
  <c r="N60" i="10"/>
  <c r="M60" i="10"/>
  <c r="L60" i="10"/>
  <c r="K60" i="10"/>
  <c r="J60" i="10"/>
  <c r="I60" i="10"/>
  <c r="H60" i="10"/>
  <c r="G60" i="10"/>
  <c r="P59" i="10"/>
  <c r="P58" i="10"/>
  <c r="P57" i="10"/>
  <c r="P56" i="10"/>
  <c r="P55" i="10"/>
  <c r="P54" i="10"/>
  <c r="P53" i="10"/>
  <c r="P52" i="10"/>
  <c r="P51" i="10"/>
  <c r="P50" i="10"/>
  <c r="P49" i="10"/>
  <c r="P48" i="10"/>
  <c r="P47" i="10"/>
  <c r="P46" i="10"/>
  <c r="P45" i="10"/>
  <c r="P44" i="10"/>
  <c r="P43" i="10"/>
  <c r="P42" i="10"/>
  <c r="P41" i="10"/>
  <c r="P40" i="10"/>
  <c r="P39" i="10"/>
  <c r="P38" i="10"/>
  <c r="P37" i="10"/>
  <c r="P36" i="10"/>
  <c r="P35" i="10"/>
  <c r="P34" i="10"/>
  <c r="P33" i="10"/>
  <c r="P32" i="10"/>
  <c r="P31" i="10"/>
  <c r="P30" i="10"/>
  <c r="P29" i="10"/>
  <c r="P28" i="10"/>
  <c r="P27" i="10"/>
  <c r="P26" i="10"/>
  <c r="P24" i="10"/>
  <c r="P23" i="10"/>
  <c r="P22" i="10"/>
  <c r="P21" i="10"/>
  <c r="P20" i="10"/>
  <c r="P19" i="10"/>
  <c r="P18" i="10"/>
  <c r="P17" i="10"/>
  <c r="P16" i="10"/>
  <c r="P15" i="10"/>
  <c r="P14" i="10"/>
  <c r="P13" i="10"/>
  <c r="U13" i="10" s="1"/>
  <c r="P12" i="10"/>
  <c r="P11" i="10"/>
  <c r="U11" i="10" s="1"/>
  <c r="P10" i="10"/>
  <c r="O62" i="9"/>
  <c r="N62" i="9"/>
  <c r="M62" i="9"/>
  <c r="L62" i="9"/>
  <c r="K62" i="9"/>
  <c r="J62" i="9"/>
  <c r="I62" i="9"/>
  <c r="H62" i="9"/>
  <c r="G62" i="9"/>
  <c r="T61" i="9"/>
  <c r="O61" i="9"/>
  <c r="N61" i="9"/>
  <c r="M61" i="9"/>
  <c r="L61" i="9"/>
  <c r="K61" i="9"/>
  <c r="J61" i="9"/>
  <c r="I61" i="9"/>
  <c r="H61" i="9"/>
  <c r="G61" i="9"/>
  <c r="O60" i="9"/>
  <c r="N60" i="9"/>
  <c r="M60" i="9"/>
  <c r="L60" i="9"/>
  <c r="K60" i="9"/>
  <c r="J60" i="9"/>
  <c r="I60" i="9"/>
  <c r="H60" i="9"/>
  <c r="G60" i="9"/>
  <c r="P59" i="9"/>
  <c r="P58" i="9"/>
  <c r="P57" i="9"/>
  <c r="P56" i="9"/>
  <c r="P55" i="9"/>
  <c r="P54" i="9"/>
  <c r="P53" i="9"/>
  <c r="P52" i="9"/>
  <c r="P51" i="9"/>
  <c r="P50" i="9"/>
  <c r="P49" i="9"/>
  <c r="P48" i="9"/>
  <c r="P47" i="9"/>
  <c r="P46" i="9"/>
  <c r="P45" i="9"/>
  <c r="P44" i="9"/>
  <c r="P43" i="9"/>
  <c r="P42" i="9"/>
  <c r="P41" i="9"/>
  <c r="P40" i="9"/>
  <c r="P39" i="9"/>
  <c r="P38" i="9"/>
  <c r="P37" i="9"/>
  <c r="P36" i="9"/>
  <c r="P35" i="9"/>
  <c r="P34" i="9"/>
  <c r="P33" i="9"/>
  <c r="P32" i="9"/>
  <c r="P31" i="9"/>
  <c r="P30" i="9"/>
  <c r="P29" i="9"/>
  <c r="P28" i="9"/>
  <c r="P27" i="9"/>
  <c r="P26" i="9"/>
  <c r="P25" i="9"/>
  <c r="P24" i="9"/>
  <c r="P23" i="9"/>
  <c r="P22" i="9"/>
  <c r="P21" i="9"/>
  <c r="P20" i="9"/>
  <c r="P19" i="9"/>
  <c r="P18" i="9"/>
  <c r="P17" i="9"/>
  <c r="P16" i="9"/>
  <c r="P15" i="9"/>
  <c r="P14" i="9"/>
  <c r="P13" i="9"/>
  <c r="P12" i="9"/>
  <c r="P11" i="9"/>
  <c r="P10" i="9"/>
  <c r="O62" i="8"/>
  <c r="N62" i="8"/>
  <c r="M62" i="8"/>
  <c r="L62" i="8"/>
  <c r="K62" i="8"/>
  <c r="J62" i="8"/>
  <c r="I62" i="8"/>
  <c r="H62" i="8"/>
  <c r="G62" i="8"/>
  <c r="T61" i="8"/>
  <c r="O61" i="8"/>
  <c r="N61" i="8"/>
  <c r="M61" i="8"/>
  <c r="L61" i="8"/>
  <c r="K61" i="8"/>
  <c r="J61" i="8"/>
  <c r="I61" i="8"/>
  <c r="H61" i="8"/>
  <c r="G61" i="8"/>
  <c r="O60" i="8"/>
  <c r="N60" i="8"/>
  <c r="M60" i="8"/>
  <c r="L60" i="8"/>
  <c r="K60" i="8"/>
  <c r="J60" i="8"/>
  <c r="I60" i="8"/>
  <c r="H60" i="8"/>
  <c r="G60" i="8"/>
  <c r="P59" i="8"/>
  <c r="P58" i="8"/>
  <c r="P57" i="8"/>
  <c r="P56" i="8"/>
  <c r="P55" i="8"/>
  <c r="P54" i="8"/>
  <c r="P53" i="8"/>
  <c r="P52" i="8"/>
  <c r="P51" i="8"/>
  <c r="P50" i="8"/>
  <c r="P49" i="8"/>
  <c r="P48" i="8"/>
  <c r="P47" i="8"/>
  <c r="P46" i="8"/>
  <c r="P45" i="8"/>
  <c r="P44" i="8"/>
  <c r="P43" i="8"/>
  <c r="U42" i="8"/>
  <c r="P42" i="8"/>
  <c r="P41" i="8"/>
  <c r="U40" i="8"/>
  <c r="P40" i="8"/>
  <c r="P39" i="8"/>
  <c r="P38" i="8"/>
  <c r="P37" i="8"/>
  <c r="P36" i="8"/>
  <c r="P35" i="8"/>
  <c r="U34" i="8"/>
  <c r="P34" i="8"/>
  <c r="P33" i="8"/>
  <c r="U32" i="8"/>
  <c r="P32" i="8"/>
  <c r="P31" i="8"/>
  <c r="P30" i="8"/>
  <c r="P29" i="8"/>
  <c r="P28" i="8"/>
  <c r="P27" i="8"/>
  <c r="P26" i="8"/>
  <c r="P25" i="8"/>
  <c r="P24" i="8"/>
  <c r="U24" i="8" s="1"/>
  <c r="P23" i="8"/>
  <c r="P22" i="8"/>
  <c r="P21" i="8"/>
  <c r="P20" i="8"/>
  <c r="U20" i="8" s="1"/>
  <c r="P19" i="8"/>
  <c r="U19" i="8" s="1"/>
  <c r="P18" i="8"/>
  <c r="U18" i="8" s="1"/>
  <c r="P17" i="8"/>
  <c r="U17" i="8" s="1"/>
  <c r="P16" i="8"/>
  <c r="P15" i="8"/>
  <c r="P14" i="8"/>
  <c r="P13" i="8"/>
  <c r="P12" i="8"/>
  <c r="P11" i="8"/>
  <c r="P10" i="8"/>
  <c r="O62" i="7"/>
  <c r="N62" i="7"/>
  <c r="M62" i="7"/>
  <c r="L62" i="7"/>
  <c r="K62" i="7"/>
  <c r="J62" i="7"/>
  <c r="I62" i="7"/>
  <c r="H62" i="7"/>
  <c r="G62" i="7"/>
  <c r="T61" i="7"/>
  <c r="O61" i="7"/>
  <c r="N61" i="7"/>
  <c r="M61" i="7"/>
  <c r="L61" i="7"/>
  <c r="K61" i="7"/>
  <c r="J61" i="7"/>
  <c r="I61" i="7"/>
  <c r="H61" i="7"/>
  <c r="G61" i="7"/>
  <c r="O60" i="7"/>
  <c r="N60" i="7"/>
  <c r="M60" i="7"/>
  <c r="L60" i="7"/>
  <c r="K60" i="7"/>
  <c r="J60" i="7"/>
  <c r="I60" i="7"/>
  <c r="H60" i="7"/>
  <c r="G60" i="7"/>
  <c r="P59" i="7"/>
  <c r="P58" i="7"/>
  <c r="P57" i="7"/>
  <c r="P56" i="7"/>
  <c r="P55" i="7"/>
  <c r="P54" i="7"/>
  <c r="P53" i="7"/>
  <c r="P52" i="7"/>
  <c r="P51" i="7"/>
  <c r="P50" i="7"/>
  <c r="P49" i="7"/>
  <c r="P48" i="7"/>
  <c r="P47" i="7"/>
  <c r="P46" i="7"/>
  <c r="P45" i="7"/>
  <c r="P44" i="7"/>
  <c r="P43" i="7"/>
  <c r="P42" i="7"/>
  <c r="P41" i="7"/>
  <c r="P40" i="7"/>
  <c r="P39" i="7"/>
  <c r="P38" i="7"/>
  <c r="P37" i="7"/>
  <c r="P36" i="7"/>
  <c r="P35" i="7"/>
  <c r="P34" i="7"/>
  <c r="P33" i="7"/>
  <c r="P32" i="7"/>
  <c r="P31" i="7"/>
  <c r="P30" i="7"/>
  <c r="P29" i="7"/>
  <c r="P28" i="7"/>
  <c r="U28" i="7" s="1"/>
  <c r="P27" i="7"/>
  <c r="P26" i="7"/>
  <c r="U26" i="7" s="1"/>
  <c r="P25" i="7"/>
  <c r="P24" i="7"/>
  <c r="U24" i="7" s="1"/>
  <c r="P23" i="7"/>
  <c r="P22" i="7"/>
  <c r="P21" i="7"/>
  <c r="P20" i="7"/>
  <c r="P19" i="7"/>
  <c r="P18" i="7"/>
  <c r="U18" i="7" s="1"/>
  <c r="P16" i="7"/>
  <c r="P15" i="7"/>
  <c r="P14" i="7"/>
  <c r="P13" i="7"/>
  <c r="P12" i="7"/>
  <c r="P11" i="7"/>
  <c r="P10" i="7"/>
  <c r="O62" i="6"/>
  <c r="N62" i="6"/>
  <c r="M62" i="6"/>
  <c r="L62" i="6"/>
  <c r="K62" i="6"/>
  <c r="J62" i="6"/>
  <c r="I62" i="6"/>
  <c r="H62" i="6"/>
  <c r="G62" i="6"/>
  <c r="T61" i="6"/>
  <c r="O61" i="6"/>
  <c r="N61" i="6"/>
  <c r="M61" i="6"/>
  <c r="L61" i="6"/>
  <c r="K61" i="6"/>
  <c r="J61" i="6"/>
  <c r="I61" i="6"/>
  <c r="H61" i="6"/>
  <c r="G61" i="6"/>
  <c r="O60" i="6"/>
  <c r="N60" i="6"/>
  <c r="M60" i="6"/>
  <c r="L60" i="6"/>
  <c r="K60" i="6"/>
  <c r="J60" i="6"/>
  <c r="I60" i="6"/>
  <c r="H60" i="6"/>
  <c r="G60" i="6"/>
  <c r="T59" i="6"/>
  <c r="U59" i="6" s="1"/>
  <c r="P59" i="6"/>
  <c r="T58" i="6"/>
  <c r="U58" i="6" s="1"/>
  <c r="P58" i="6"/>
  <c r="T57" i="6"/>
  <c r="U57" i="6" s="1"/>
  <c r="P57" i="6"/>
  <c r="T56" i="6"/>
  <c r="U56" i="6" s="1"/>
  <c r="P56" i="6"/>
  <c r="T55" i="6"/>
  <c r="U55" i="6" s="1"/>
  <c r="P55" i="6"/>
  <c r="T54" i="6"/>
  <c r="U54" i="6" s="1"/>
  <c r="P54" i="6"/>
  <c r="T53" i="6"/>
  <c r="U53" i="6" s="1"/>
  <c r="P53" i="6"/>
  <c r="T52" i="6"/>
  <c r="U52" i="6" s="1"/>
  <c r="P52" i="6"/>
  <c r="T51" i="6"/>
  <c r="U51" i="6" s="1"/>
  <c r="P51" i="6"/>
  <c r="T50" i="6"/>
  <c r="U50" i="6" s="1"/>
  <c r="P50" i="6"/>
  <c r="T49" i="6"/>
  <c r="U49" i="6" s="1"/>
  <c r="P49" i="6"/>
  <c r="T48" i="6"/>
  <c r="U48" i="6" s="1"/>
  <c r="P48" i="6"/>
  <c r="T47" i="6"/>
  <c r="U47" i="6" s="1"/>
  <c r="P47" i="6"/>
  <c r="T46" i="6"/>
  <c r="U46" i="6" s="1"/>
  <c r="P46" i="6"/>
  <c r="T45" i="6"/>
  <c r="U45" i="6" s="1"/>
  <c r="P45" i="6"/>
  <c r="T44" i="6"/>
  <c r="U44" i="6" s="1"/>
  <c r="P44" i="6"/>
  <c r="T43" i="6"/>
  <c r="U43" i="6" s="1"/>
  <c r="P43" i="6"/>
  <c r="T42" i="6"/>
  <c r="U42" i="6" s="1"/>
  <c r="P42" i="6"/>
  <c r="T41" i="6"/>
  <c r="U41" i="6" s="1"/>
  <c r="P41" i="6"/>
  <c r="T40" i="6"/>
  <c r="U40" i="6" s="1"/>
  <c r="P40" i="6"/>
  <c r="T39" i="6"/>
  <c r="U39" i="6" s="1"/>
  <c r="P39" i="6"/>
  <c r="T38" i="6"/>
  <c r="U38" i="6" s="1"/>
  <c r="P38" i="6"/>
  <c r="T37" i="6"/>
  <c r="U37" i="6" s="1"/>
  <c r="P37" i="6"/>
  <c r="T36" i="6"/>
  <c r="U36" i="6" s="1"/>
  <c r="P36" i="6"/>
  <c r="T35" i="6"/>
  <c r="U35" i="6" s="1"/>
  <c r="P35" i="6"/>
  <c r="T34" i="6"/>
  <c r="U34" i="6" s="1"/>
  <c r="P34" i="6"/>
  <c r="T33" i="6"/>
  <c r="U33" i="6" s="1"/>
  <c r="P33" i="6"/>
  <c r="T32" i="6"/>
  <c r="U32" i="6" s="1"/>
  <c r="P32" i="6"/>
  <c r="T31" i="6"/>
  <c r="U31" i="6" s="1"/>
  <c r="P31" i="6"/>
  <c r="T30" i="6"/>
  <c r="U30" i="6" s="1"/>
  <c r="P30" i="6"/>
  <c r="T29" i="6"/>
  <c r="U29" i="6" s="1"/>
  <c r="P29" i="6"/>
  <c r="P28" i="6"/>
  <c r="P27" i="6"/>
  <c r="P26" i="6"/>
  <c r="P25" i="6"/>
  <c r="P24" i="6"/>
  <c r="P23" i="6"/>
  <c r="P22" i="6"/>
  <c r="P21" i="6"/>
  <c r="P20" i="6"/>
  <c r="P19" i="6"/>
  <c r="P18" i="6"/>
  <c r="P17" i="6"/>
  <c r="P16" i="6"/>
  <c r="P15" i="6"/>
  <c r="P14" i="6"/>
  <c r="P13" i="6"/>
  <c r="P12" i="6"/>
  <c r="P11" i="6"/>
  <c r="P10" i="6"/>
  <c r="R55" i="17" l="1"/>
  <c r="M63" i="16"/>
  <c r="R37" i="16"/>
  <c r="K63" i="11"/>
  <c r="R36" i="13"/>
  <c r="R43" i="17"/>
  <c r="K63" i="17"/>
  <c r="O63" i="11"/>
  <c r="M63" i="7"/>
  <c r="M63" i="9"/>
  <c r="L63" i="8"/>
  <c r="H63" i="8"/>
  <c r="M63" i="15"/>
  <c r="R11" i="17"/>
  <c r="R30" i="13"/>
  <c r="R22" i="15"/>
  <c r="I63" i="15"/>
  <c r="R20" i="13"/>
  <c r="R52" i="13"/>
  <c r="G63" i="14"/>
  <c r="K63" i="14"/>
  <c r="O63" i="14"/>
  <c r="R12" i="15"/>
  <c r="R14" i="13"/>
  <c r="R46" i="13"/>
  <c r="R38" i="15"/>
  <c r="R27" i="16"/>
  <c r="R13" i="16"/>
  <c r="R12" i="13"/>
  <c r="L63" i="14"/>
  <c r="R46" i="15"/>
  <c r="J63" i="15"/>
  <c r="N63" i="15"/>
  <c r="R11" i="16"/>
  <c r="R21" i="16"/>
  <c r="R21" i="17"/>
  <c r="R37" i="17"/>
  <c r="R53" i="17"/>
  <c r="R28" i="13"/>
  <c r="R44" i="13"/>
  <c r="P63" i="14"/>
  <c r="H63" i="6"/>
  <c r="L63" i="6"/>
  <c r="M63" i="8"/>
  <c r="R22" i="13"/>
  <c r="R38" i="13"/>
  <c r="R54" i="13"/>
  <c r="R30" i="15"/>
  <c r="R44" i="15"/>
  <c r="R54" i="15"/>
  <c r="H63" i="16"/>
  <c r="L63" i="16"/>
  <c r="P63" i="16"/>
  <c r="R19" i="17"/>
  <c r="R35" i="17"/>
  <c r="R51" i="17"/>
  <c r="J63" i="17"/>
  <c r="N63" i="17"/>
  <c r="H63" i="14"/>
  <c r="K63" i="10"/>
  <c r="O63" i="10"/>
  <c r="R14" i="15"/>
  <c r="R29" i="16"/>
  <c r="R13" i="17"/>
  <c r="R29" i="17"/>
  <c r="R45" i="17"/>
  <c r="G63" i="11"/>
  <c r="G63" i="10"/>
  <c r="I63" i="9"/>
  <c r="I63" i="7"/>
  <c r="I63" i="8"/>
  <c r="G63" i="8"/>
  <c r="H63" i="9"/>
  <c r="L63" i="9"/>
  <c r="J63" i="8"/>
  <c r="K63" i="8"/>
  <c r="O63" i="8"/>
  <c r="I63" i="6"/>
  <c r="M63" i="6"/>
  <c r="U11" i="11"/>
  <c r="U13" i="11"/>
  <c r="V13" i="11" s="1"/>
  <c r="U33" i="8"/>
  <c r="V33" i="8" s="1"/>
  <c r="U35" i="8"/>
  <c r="V35" i="8" s="1"/>
  <c r="U37" i="8"/>
  <c r="V37" i="8" s="1"/>
  <c r="U26" i="8"/>
  <c r="V26" i="8" s="1"/>
  <c r="U28" i="8"/>
  <c r="V28" i="8" s="1"/>
  <c r="U38" i="8"/>
  <c r="V38" i="8" s="1"/>
  <c r="U49" i="8"/>
  <c r="V49" i="8" s="1"/>
  <c r="U51" i="8"/>
  <c r="V51" i="8" s="1"/>
  <c r="U58" i="8"/>
  <c r="V58" i="8" s="1"/>
  <c r="U36" i="8"/>
  <c r="V36" i="8" s="1"/>
  <c r="U41" i="8"/>
  <c r="V41" i="8" s="1"/>
  <c r="U43" i="8"/>
  <c r="V43" i="8" s="1"/>
  <c r="U27" i="8"/>
  <c r="V27" i="8" s="1"/>
  <c r="U29" i="8"/>
  <c r="V29" i="8" s="1"/>
  <c r="U50" i="8"/>
  <c r="V50" i="8" s="1"/>
  <c r="V59" i="8"/>
  <c r="U59" i="8"/>
  <c r="U11" i="8"/>
  <c r="V11" i="8" s="1"/>
  <c r="U15" i="8"/>
  <c r="V15" i="8" s="1"/>
  <c r="U14" i="8"/>
  <c r="U16" i="8"/>
  <c r="V16" i="8" s="1"/>
  <c r="U48" i="8"/>
  <c r="U56" i="8"/>
  <c r="V56" i="8" s="1"/>
  <c r="V22" i="6"/>
  <c r="U13" i="8"/>
  <c r="V13" i="8" s="1"/>
  <c r="J63" i="10"/>
  <c r="N63" i="10"/>
  <c r="K63" i="9"/>
  <c r="U21" i="8"/>
  <c r="V18" i="8"/>
  <c r="N63" i="8"/>
  <c r="H63" i="7"/>
  <c r="L63" i="7"/>
  <c r="V15" i="6"/>
  <c r="V34" i="8"/>
  <c r="V48" i="8"/>
  <c r="V20" i="8"/>
  <c r="V24" i="8"/>
  <c r="V42" i="8"/>
  <c r="S42" i="15"/>
  <c r="R42" i="15"/>
  <c r="N63" i="6"/>
  <c r="J63" i="7"/>
  <c r="N63" i="7"/>
  <c r="G63" i="9"/>
  <c r="O63" i="9"/>
  <c r="H63" i="10"/>
  <c r="L63" i="10"/>
  <c r="S26" i="13"/>
  <c r="R26" i="13"/>
  <c r="S42" i="13"/>
  <c r="R42" i="13"/>
  <c r="S58" i="13"/>
  <c r="R58" i="13"/>
  <c r="R20" i="15"/>
  <c r="R36" i="15"/>
  <c r="R52" i="15"/>
  <c r="R19" i="16"/>
  <c r="R35" i="16"/>
  <c r="S25" i="17"/>
  <c r="R25" i="17"/>
  <c r="S41" i="17"/>
  <c r="R41" i="17"/>
  <c r="V40" i="8"/>
  <c r="S10" i="15"/>
  <c r="R10" i="15"/>
  <c r="S26" i="15"/>
  <c r="R26" i="15"/>
  <c r="S58" i="15"/>
  <c r="R58" i="15"/>
  <c r="S25" i="16"/>
  <c r="R25" i="16"/>
  <c r="J63" i="6"/>
  <c r="G63" i="6"/>
  <c r="K63" i="6"/>
  <c r="O63" i="6"/>
  <c r="G63" i="7"/>
  <c r="K63" i="7"/>
  <c r="O63" i="7"/>
  <c r="U46" i="8"/>
  <c r="U13" i="9"/>
  <c r="U15" i="9"/>
  <c r="U17" i="9"/>
  <c r="V17" i="9" s="1"/>
  <c r="U19" i="9"/>
  <c r="U21" i="9"/>
  <c r="U23" i="9"/>
  <c r="V23" i="9" s="1"/>
  <c r="U25" i="9"/>
  <c r="V25" i="9" s="1"/>
  <c r="U27" i="9"/>
  <c r="U29" i="9"/>
  <c r="U31" i="9"/>
  <c r="V37" i="9"/>
  <c r="V45" i="9"/>
  <c r="V53" i="9"/>
  <c r="S18" i="15"/>
  <c r="R18" i="15"/>
  <c r="S34" i="15"/>
  <c r="R34" i="15"/>
  <c r="S50" i="15"/>
  <c r="R50" i="15"/>
  <c r="S17" i="16"/>
  <c r="R17" i="16"/>
  <c r="S33" i="16"/>
  <c r="R33" i="16"/>
  <c r="V25" i="6"/>
  <c r="V59" i="6"/>
  <c r="V13" i="7"/>
  <c r="U19" i="7"/>
  <c r="U25" i="7"/>
  <c r="U27" i="7"/>
  <c r="V27" i="7" s="1"/>
  <c r="U29" i="7"/>
  <c r="V29" i="7" s="1"/>
  <c r="V41" i="7"/>
  <c r="V57" i="7"/>
  <c r="U22" i="8"/>
  <c r="V32" i="8"/>
  <c r="U54" i="8"/>
  <c r="U12" i="10"/>
  <c r="U14" i="10"/>
  <c r="V22" i="10"/>
  <c r="V30" i="10"/>
  <c r="V32" i="10"/>
  <c r="V40" i="10"/>
  <c r="V48" i="10"/>
  <c r="V56" i="10"/>
  <c r="U10" i="11"/>
  <c r="V10" i="11" s="1"/>
  <c r="U12" i="11"/>
  <c r="V12" i="11" s="1"/>
  <c r="U14" i="11"/>
  <c r="U16" i="11"/>
  <c r="U18" i="11"/>
  <c r="U20" i="11"/>
  <c r="U24" i="11"/>
  <c r="U26" i="11"/>
  <c r="V26" i="11" s="1"/>
  <c r="U28" i="11"/>
  <c r="U32" i="11"/>
  <c r="U34" i="11"/>
  <c r="U36" i="11"/>
  <c r="U40" i="11"/>
  <c r="U42" i="11"/>
  <c r="U44" i="11"/>
  <c r="U48" i="11"/>
  <c r="U50" i="11"/>
  <c r="U52" i="11"/>
  <c r="U56" i="11"/>
  <c r="U58" i="11"/>
  <c r="S18" i="13"/>
  <c r="R18" i="13"/>
  <c r="S34" i="13"/>
  <c r="R34" i="13"/>
  <c r="S50" i="13"/>
  <c r="R50" i="13"/>
  <c r="S17" i="17"/>
  <c r="R17" i="17"/>
  <c r="S33" i="17"/>
  <c r="R33" i="17"/>
  <c r="S49" i="17"/>
  <c r="R49" i="17"/>
  <c r="I63" i="17"/>
  <c r="M63" i="17"/>
  <c r="H63" i="11"/>
  <c r="L63" i="11"/>
  <c r="I63" i="14"/>
  <c r="M63" i="14"/>
  <c r="G63" i="15"/>
  <c r="K63" i="15"/>
  <c r="O63" i="15"/>
  <c r="G63" i="16"/>
  <c r="K63" i="16"/>
  <c r="O63" i="16"/>
  <c r="R57" i="17"/>
  <c r="U10" i="9"/>
  <c r="U14" i="9"/>
  <c r="U16" i="9"/>
  <c r="U18" i="9"/>
  <c r="U24" i="9"/>
  <c r="U26" i="9"/>
  <c r="V26" i="9" s="1"/>
  <c r="U30" i="9"/>
  <c r="U32" i="9"/>
  <c r="V40" i="9"/>
  <c r="V48" i="9"/>
  <c r="V56" i="9"/>
  <c r="J63" i="9"/>
  <c r="N63" i="9"/>
  <c r="I63" i="10"/>
  <c r="M63" i="10"/>
  <c r="I63" i="11"/>
  <c r="M63" i="11"/>
  <c r="R16" i="13"/>
  <c r="R24" i="13"/>
  <c r="R32" i="13"/>
  <c r="R40" i="13"/>
  <c r="R48" i="13"/>
  <c r="R56" i="13"/>
  <c r="J63" i="14"/>
  <c r="N63" i="14"/>
  <c r="R16" i="15"/>
  <c r="R24" i="15"/>
  <c r="R32" i="15"/>
  <c r="R40" i="15"/>
  <c r="R48" i="15"/>
  <c r="R56" i="15"/>
  <c r="H63" i="15"/>
  <c r="L63" i="15"/>
  <c r="P63" i="15"/>
  <c r="R15" i="16"/>
  <c r="R23" i="16"/>
  <c r="R31" i="16"/>
  <c r="R39" i="16"/>
  <c r="R15" i="17"/>
  <c r="R23" i="17"/>
  <c r="R31" i="17"/>
  <c r="R39" i="17"/>
  <c r="R47" i="17"/>
  <c r="S10" i="17"/>
  <c r="S12" i="17"/>
  <c r="S14" i="17"/>
  <c r="S16" i="17"/>
  <c r="S18" i="17"/>
  <c r="S20" i="17"/>
  <c r="S22" i="17"/>
  <c r="S24" i="17"/>
  <c r="S26" i="17"/>
  <c r="S28" i="17"/>
  <c r="S30" i="17"/>
  <c r="S32" i="17"/>
  <c r="S34" i="17"/>
  <c r="S36" i="17"/>
  <c r="S38" i="17"/>
  <c r="S40" i="17"/>
  <c r="S42" i="17"/>
  <c r="S44" i="17"/>
  <c r="S46" i="17"/>
  <c r="S48" i="17"/>
  <c r="S50" i="17"/>
  <c r="S52" i="17"/>
  <c r="S54" i="17"/>
  <c r="S56" i="17"/>
  <c r="S58" i="17"/>
  <c r="R59" i="17"/>
  <c r="S10" i="16"/>
  <c r="S12" i="16"/>
  <c r="S14" i="16"/>
  <c r="S16" i="16"/>
  <c r="S18" i="16"/>
  <c r="S20" i="16"/>
  <c r="S22" i="16"/>
  <c r="S24" i="16"/>
  <c r="S26" i="16"/>
  <c r="S28" i="16"/>
  <c r="S30" i="16"/>
  <c r="S32" i="16"/>
  <c r="S34" i="16"/>
  <c r="S36" i="16"/>
  <c r="S38" i="16"/>
  <c r="S40" i="16"/>
  <c r="R41" i="16"/>
  <c r="S42" i="16"/>
  <c r="R43" i="16"/>
  <c r="S44" i="16"/>
  <c r="R45" i="16"/>
  <c r="S46" i="16"/>
  <c r="R47" i="16"/>
  <c r="S48" i="16"/>
  <c r="R49" i="16"/>
  <c r="S50" i="16"/>
  <c r="R51" i="16"/>
  <c r="S52" i="16"/>
  <c r="R53" i="16"/>
  <c r="S54" i="16"/>
  <c r="R55" i="16"/>
  <c r="S56" i="16"/>
  <c r="R57" i="16"/>
  <c r="S58" i="16"/>
  <c r="R59" i="16"/>
  <c r="R11" i="15"/>
  <c r="R13" i="15"/>
  <c r="R15" i="15"/>
  <c r="R17" i="15"/>
  <c r="R19" i="15"/>
  <c r="R21" i="15"/>
  <c r="R23" i="15"/>
  <c r="R25" i="15"/>
  <c r="R27" i="15"/>
  <c r="R29" i="15"/>
  <c r="R31" i="15"/>
  <c r="R33" i="15"/>
  <c r="R35" i="15"/>
  <c r="R37" i="15"/>
  <c r="R39" i="15"/>
  <c r="R41" i="15"/>
  <c r="R43" i="15"/>
  <c r="R45" i="15"/>
  <c r="R47" i="15"/>
  <c r="R49" i="15"/>
  <c r="R51" i="15"/>
  <c r="R53" i="15"/>
  <c r="R55" i="15"/>
  <c r="R57" i="15"/>
  <c r="R59" i="15"/>
  <c r="S10" i="14"/>
  <c r="R11" i="14"/>
  <c r="S12" i="14"/>
  <c r="R13" i="14"/>
  <c r="S14" i="14"/>
  <c r="R15" i="14"/>
  <c r="S16" i="14"/>
  <c r="R17" i="14"/>
  <c r="S18" i="14"/>
  <c r="R19" i="14"/>
  <c r="S20" i="14"/>
  <c r="R21" i="14"/>
  <c r="S22" i="14"/>
  <c r="R23" i="14"/>
  <c r="S24" i="14"/>
  <c r="R25" i="14"/>
  <c r="S26" i="14"/>
  <c r="R27" i="14"/>
  <c r="S28" i="14"/>
  <c r="R29" i="14"/>
  <c r="S30" i="14"/>
  <c r="R31" i="14"/>
  <c r="S32" i="14"/>
  <c r="R33" i="14"/>
  <c r="S34" i="14"/>
  <c r="R35" i="14"/>
  <c r="S36" i="14"/>
  <c r="R37" i="14"/>
  <c r="S38" i="14"/>
  <c r="R39" i="14"/>
  <c r="S40" i="14"/>
  <c r="R41" i="14"/>
  <c r="S42" i="14"/>
  <c r="R43" i="14"/>
  <c r="S44" i="14"/>
  <c r="R45" i="14"/>
  <c r="S46" i="14"/>
  <c r="R47" i="14"/>
  <c r="S48" i="14"/>
  <c r="R49" i="14"/>
  <c r="S50" i="14"/>
  <c r="R51" i="14"/>
  <c r="S52" i="14"/>
  <c r="R53" i="14"/>
  <c r="S54" i="14"/>
  <c r="R55" i="14"/>
  <c r="S56" i="14"/>
  <c r="R57" i="14"/>
  <c r="S58" i="14"/>
  <c r="R59" i="14"/>
  <c r="H63" i="13"/>
  <c r="J63" i="13"/>
  <c r="L63" i="13"/>
  <c r="N63" i="13"/>
  <c r="P63" i="13"/>
  <c r="O63" i="13"/>
  <c r="M63" i="13"/>
  <c r="K63" i="13"/>
  <c r="I63" i="13"/>
  <c r="R10" i="13"/>
  <c r="S10" i="13" s="1"/>
  <c r="G63" i="13"/>
  <c r="R11" i="13"/>
  <c r="S11" i="13" s="1"/>
  <c r="R13" i="13"/>
  <c r="R15" i="13"/>
  <c r="R17" i="13"/>
  <c r="R19" i="13"/>
  <c r="R21" i="13"/>
  <c r="R23" i="13"/>
  <c r="R25" i="13"/>
  <c r="R27" i="13"/>
  <c r="R29" i="13"/>
  <c r="R31" i="13"/>
  <c r="R33" i="13"/>
  <c r="R35" i="13"/>
  <c r="R37" i="13"/>
  <c r="R39" i="13"/>
  <c r="R41" i="13"/>
  <c r="R43" i="13"/>
  <c r="R45" i="13"/>
  <c r="R47" i="13"/>
  <c r="R49" i="13"/>
  <c r="R51" i="13"/>
  <c r="R53" i="13"/>
  <c r="R55" i="13"/>
  <c r="R57" i="13"/>
  <c r="R59" i="13"/>
  <c r="V21" i="11"/>
  <c r="V15" i="11"/>
  <c r="V16" i="11"/>
  <c r="V17" i="11"/>
  <c r="V18" i="11"/>
  <c r="V19" i="11"/>
  <c r="V20" i="11"/>
  <c r="V23" i="11"/>
  <c r="V24" i="11"/>
  <c r="V25" i="11"/>
  <c r="V27" i="11"/>
  <c r="V28" i="11"/>
  <c r="V29" i="11"/>
  <c r="V31" i="11"/>
  <c r="V32" i="11"/>
  <c r="V33" i="11"/>
  <c r="V34" i="11"/>
  <c r="V35" i="11"/>
  <c r="V36" i="11"/>
  <c r="V37" i="11"/>
  <c r="V39" i="11"/>
  <c r="V40" i="11"/>
  <c r="V41" i="11"/>
  <c r="V42" i="11"/>
  <c r="V43" i="11"/>
  <c r="V44" i="11"/>
  <c r="V45" i="11"/>
  <c r="V47" i="11"/>
  <c r="V48" i="11"/>
  <c r="V49" i="11"/>
  <c r="V50" i="11"/>
  <c r="V51" i="11"/>
  <c r="V52" i="11"/>
  <c r="V53" i="11"/>
  <c r="V55" i="11"/>
  <c r="V56" i="11"/>
  <c r="V57" i="11"/>
  <c r="V58" i="11"/>
  <c r="V59" i="11"/>
  <c r="V25" i="10"/>
  <c r="V11" i="10"/>
  <c r="V13" i="10"/>
  <c r="V15" i="10"/>
  <c r="V17" i="10"/>
  <c r="V18" i="10"/>
  <c r="V19" i="10"/>
  <c r="V20" i="10"/>
  <c r="V21" i="10"/>
  <c r="V23" i="10"/>
  <c r="V26" i="10"/>
  <c r="V27" i="10"/>
  <c r="V28" i="10"/>
  <c r="V29" i="10"/>
  <c r="V31" i="10"/>
  <c r="V33" i="10"/>
  <c r="V34" i="10"/>
  <c r="V35" i="10"/>
  <c r="V36" i="10"/>
  <c r="V37" i="10"/>
  <c r="V38" i="10"/>
  <c r="V39" i="10"/>
  <c r="V41" i="10"/>
  <c r="V42" i="10"/>
  <c r="V43" i="10"/>
  <c r="V44" i="10"/>
  <c r="V45" i="10"/>
  <c r="V47" i="10"/>
  <c r="V49" i="10"/>
  <c r="V50" i="10"/>
  <c r="V51" i="10"/>
  <c r="V52" i="10"/>
  <c r="V53" i="10"/>
  <c r="V55" i="10"/>
  <c r="V57" i="10"/>
  <c r="V58" i="10"/>
  <c r="V59" i="10"/>
  <c r="V31" i="9"/>
  <c r="V33" i="9"/>
  <c r="V35" i="9"/>
  <c r="V36" i="9"/>
  <c r="V38" i="9"/>
  <c r="V39" i="9"/>
  <c r="V41" i="9"/>
  <c r="V42" i="9"/>
  <c r="V43" i="9"/>
  <c r="V44" i="9"/>
  <c r="V46" i="9"/>
  <c r="V47" i="9"/>
  <c r="V49" i="9"/>
  <c r="V50" i="9"/>
  <c r="V51" i="9"/>
  <c r="V52" i="9"/>
  <c r="V54" i="9"/>
  <c r="V55" i="9"/>
  <c r="V57" i="9"/>
  <c r="V58" i="9"/>
  <c r="V59" i="9"/>
  <c r="V15" i="9"/>
  <c r="V34" i="9"/>
  <c r="V10" i="7"/>
  <c r="V17" i="8"/>
  <c r="V19" i="8"/>
  <c r="V21" i="8"/>
  <c r="V12" i="7"/>
  <c r="V14" i="7"/>
  <c r="V16" i="7"/>
  <c r="V18" i="7"/>
  <c r="V20" i="7"/>
  <c r="V22" i="7"/>
  <c r="V24" i="7"/>
  <c r="V26" i="7"/>
  <c r="V28" i="7"/>
  <c r="V30" i="7"/>
  <c r="V32" i="7"/>
  <c r="V34" i="7"/>
  <c r="V36" i="7"/>
  <c r="V38" i="7"/>
  <c r="V49" i="7"/>
  <c r="V15" i="7"/>
  <c r="V21" i="7"/>
  <c r="V23" i="7"/>
  <c r="V25" i="7"/>
  <c r="V31" i="7"/>
  <c r="V33" i="7"/>
  <c r="V35" i="7"/>
  <c r="V37" i="7"/>
  <c r="V39" i="7"/>
  <c r="V40" i="7"/>
  <c r="V42" i="7"/>
  <c r="V43" i="7"/>
  <c r="V44" i="7"/>
  <c r="V45" i="7"/>
  <c r="V46" i="7"/>
  <c r="V47" i="7"/>
  <c r="V48" i="7"/>
  <c r="V50" i="7"/>
  <c r="V51" i="7"/>
  <c r="V52" i="7"/>
  <c r="V53" i="7"/>
  <c r="V54" i="7"/>
  <c r="V55" i="7"/>
  <c r="V56" i="7"/>
  <c r="V58" i="7"/>
  <c r="V59" i="7"/>
  <c r="V11" i="6"/>
  <c r="V13" i="6"/>
  <c r="V18" i="6"/>
  <c r="V20" i="6"/>
  <c r="V24" i="6"/>
  <c r="V26" i="6"/>
  <c r="V28" i="6"/>
  <c r="V29" i="6"/>
  <c r="V31" i="6"/>
  <c r="V33" i="6"/>
  <c r="V35" i="6"/>
  <c r="V37" i="6"/>
  <c r="V39" i="6"/>
  <c r="V41" i="6"/>
  <c r="V43" i="6"/>
  <c r="V46" i="6"/>
  <c r="V53" i="6"/>
  <c r="V10" i="6"/>
  <c r="V12" i="6"/>
  <c r="V14" i="6"/>
  <c r="V16" i="6"/>
  <c r="V19" i="6"/>
  <c r="V21" i="6"/>
  <c r="V23" i="6"/>
  <c r="V27" i="6"/>
  <c r="V30" i="6"/>
  <c r="V32" i="6"/>
  <c r="V34" i="6"/>
  <c r="V36" i="6"/>
  <c r="V38" i="6"/>
  <c r="V40" i="6"/>
  <c r="V42" i="6"/>
  <c r="V44" i="6"/>
  <c r="V45" i="6"/>
  <c r="V47" i="6"/>
  <c r="V48" i="6"/>
  <c r="V49" i="6"/>
  <c r="V50" i="6"/>
  <c r="V51" i="6"/>
  <c r="V52" i="6"/>
  <c r="V54" i="6"/>
  <c r="V55" i="6"/>
  <c r="V56" i="6"/>
  <c r="V57" i="6"/>
  <c r="V58" i="6"/>
  <c r="V11" i="11" l="1"/>
  <c r="V12" i="10"/>
  <c r="U10" i="10"/>
  <c r="V10" i="10" s="1"/>
  <c r="V30" i="9"/>
  <c r="V14" i="9"/>
  <c r="U22" i="9"/>
  <c r="V22" i="9" s="1"/>
  <c r="U11" i="9"/>
  <c r="V11" i="9" s="1"/>
  <c r="V21" i="9"/>
  <c r="U28" i="9"/>
  <c r="V28" i="9" s="1"/>
  <c r="U20" i="9"/>
  <c r="V20" i="9" s="1"/>
  <c r="U12" i="9"/>
  <c r="V12" i="9" s="1"/>
  <c r="V29" i="9"/>
  <c r="V54" i="11"/>
  <c r="U54" i="11"/>
  <c r="V46" i="11"/>
  <c r="U46" i="11"/>
  <c r="V38" i="11"/>
  <c r="U38" i="11"/>
  <c r="V30" i="11"/>
  <c r="U30" i="11"/>
  <c r="V22" i="11"/>
  <c r="U22" i="11"/>
  <c r="V46" i="10"/>
  <c r="V54" i="10"/>
  <c r="V18" i="9"/>
  <c r="U23" i="8"/>
  <c r="V23" i="8" s="1"/>
  <c r="U52" i="8"/>
  <c r="V52" i="8" s="1"/>
  <c r="U57" i="8"/>
  <c r="V57" i="8" s="1"/>
  <c r="U30" i="8"/>
  <c r="V30" i="8" s="1"/>
  <c r="U31" i="8"/>
  <c r="V31" i="8" s="1"/>
  <c r="U53" i="8"/>
  <c r="V53" i="8" s="1"/>
  <c r="U55" i="8"/>
  <c r="V55" i="8" s="1"/>
  <c r="U44" i="8"/>
  <c r="V44" i="8" s="1"/>
  <c r="U47" i="8"/>
  <c r="V47" i="8" s="1"/>
  <c r="U39" i="8"/>
  <c r="V39" i="8" s="1"/>
  <c r="U45" i="8"/>
  <c r="V45" i="8" s="1"/>
  <c r="U25" i="8"/>
  <c r="V25" i="8" s="1"/>
  <c r="U12" i="8"/>
  <c r="V12" i="8" s="1"/>
  <c r="V14" i="8"/>
  <c r="V14" i="10"/>
  <c r="V27" i="9"/>
  <c r="V19" i="9"/>
  <c r="V10" i="9"/>
  <c r="V11" i="7"/>
  <c r="V19" i="7"/>
  <c r="V17" i="7"/>
  <c r="V17" i="6"/>
  <c r="E14" i="5"/>
  <c r="D14" i="5"/>
  <c r="C14" i="5"/>
  <c r="F14" i="5"/>
  <c r="V22" i="8"/>
  <c r="V13" i="9"/>
  <c r="V32" i="9"/>
  <c r="V24" i="9"/>
  <c r="V16" i="9"/>
  <c r="V24" i="10"/>
  <c r="V16" i="10"/>
  <c r="V14" i="11"/>
  <c r="C16" i="5"/>
  <c r="F16" i="5"/>
  <c r="E16" i="5"/>
  <c r="D16" i="5"/>
  <c r="V54" i="8"/>
  <c r="D15" i="5"/>
  <c r="C15" i="5"/>
  <c r="F15" i="5"/>
  <c r="E15" i="5"/>
  <c r="F17" i="5"/>
  <c r="E17" i="5"/>
  <c r="D17" i="5"/>
  <c r="C17" i="5"/>
  <c r="V46" i="8"/>
  <c r="E13" i="5"/>
  <c r="C13" i="5"/>
  <c r="F13" i="5"/>
  <c r="D13" i="5"/>
  <c r="F12" i="5" l="1"/>
  <c r="D12" i="5"/>
  <c r="E11" i="5"/>
  <c r="C11" i="5"/>
  <c r="D11" i="5"/>
  <c r="F11" i="5"/>
  <c r="D10" i="5"/>
  <c r="C10" i="5"/>
  <c r="F8" i="5"/>
  <c r="D8" i="5"/>
  <c r="C8" i="5"/>
  <c r="E8" i="5"/>
  <c r="C7" i="5"/>
  <c r="E7" i="5"/>
  <c r="F7" i="5"/>
  <c r="D7" i="5"/>
  <c r="E10" i="5"/>
  <c r="G17" i="5"/>
  <c r="E12" i="5"/>
  <c r="G14" i="5"/>
  <c r="F10" i="5"/>
  <c r="G16" i="5"/>
  <c r="C12" i="5"/>
  <c r="G15" i="5"/>
  <c r="G13" i="5"/>
  <c r="B18" i="5"/>
  <c r="G12" i="5" l="1"/>
  <c r="G11" i="5"/>
  <c r="G10" i="5"/>
  <c r="G8" i="5"/>
  <c r="G7" i="5"/>
  <c r="U10" i="8"/>
  <c r="V10" i="8" s="1"/>
  <c r="C9" i="5" l="1"/>
  <c r="C18" i="5" s="1"/>
  <c r="F9" i="5"/>
  <c r="F18" i="5" s="1"/>
  <c r="E9" i="5"/>
  <c r="E18" i="5" s="1"/>
  <c r="D9" i="5"/>
  <c r="D18" i="5" l="1"/>
  <c r="G9" i="5"/>
  <c r="G18" i="5" s="1"/>
</calcChain>
</file>

<file path=xl/sharedStrings.xml><?xml version="1.0" encoding="utf-8"?>
<sst xmlns="http://schemas.openxmlformats.org/spreadsheetml/2006/main" count="543" uniqueCount="161">
  <si>
    <t>VENUE:</t>
  </si>
  <si>
    <t>&lt;4.9 = FAIL
5.0-5.99  = BRONZE
6.0-6.99 = SILVER                 &gt;7.0 = GOLD</t>
  </si>
  <si>
    <t>SENIOR JUDGE:</t>
  </si>
  <si>
    <t>JUDGE</t>
  </si>
  <si>
    <t>No.</t>
  </si>
  <si>
    <t>First Name</t>
  </si>
  <si>
    <t>Surname</t>
  </si>
  <si>
    <t>Club</t>
  </si>
  <si>
    <t>ASA 
MEMBERSHIP NO</t>
  </si>
  <si>
    <t>FIGURE GRADE TAKEN</t>
  </si>
  <si>
    <t>R split</t>
  </si>
  <si>
    <t>L split</t>
  </si>
  <si>
    <t>Average mark</t>
  </si>
  <si>
    <t>number of scores less than 4.5</t>
  </si>
  <si>
    <t>final result, Bronze silver, Gold or Fail</t>
  </si>
  <si>
    <t>CLUB</t>
  </si>
  <si>
    <t>Average</t>
  </si>
  <si>
    <t>High</t>
  </si>
  <si>
    <t>Low</t>
  </si>
  <si>
    <t>Range</t>
  </si>
  <si>
    <t xml:space="preserve">1-9 Average </t>
  </si>
  <si>
    <t>Overall Average</t>
  </si>
  <si>
    <t>GRADE ASSESSMENT FORM - SUMMARY</t>
  </si>
  <si>
    <t>Results to be sent to: synchroadmin@swimming.org 
less than 7 days after the event.</t>
  </si>
  <si>
    <t>DATE:</t>
  </si>
  <si>
    <t xml:space="preserve">SENIOR JUDGE : </t>
  </si>
  <si>
    <t>Level</t>
  </si>
  <si>
    <t>Total Swimmers</t>
  </si>
  <si>
    <t>Fail</t>
  </si>
  <si>
    <t>Bronze</t>
  </si>
  <si>
    <t>Silver</t>
  </si>
  <si>
    <t>Gold</t>
  </si>
  <si>
    <t>Total Pass</t>
  </si>
  <si>
    <t>Figures 1</t>
  </si>
  <si>
    <t>Figures 2</t>
  </si>
  <si>
    <t>Figures 3</t>
  </si>
  <si>
    <t>Figures 4</t>
  </si>
  <si>
    <t>Figures 5</t>
  </si>
  <si>
    <t>Figures 6</t>
  </si>
  <si>
    <t>Routine 1</t>
  </si>
  <si>
    <t>Routine 2</t>
  </si>
  <si>
    <t>Routine 3</t>
  </si>
  <si>
    <t>Routine 4</t>
  </si>
  <si>
    <t>Routine 5</t>
  </si>
  <si>
    <t>Totals</t>
  </si>
  <si>
    <t>Judges list</t>
  </si>
  <si>
    <t>Name</t>
  </si>
  <si>
    <t>Initials</t>
  </si>
  <si>
    <t>GRADE ASSESSMENT FORM - FIGURE RESULTS SHEET</t>
  </si>
  <si>
    <t>GRADE ASSESSMENT FORM - ROUTINE RESULTS SHEET</t>
  </si>
  <si>
    <t>ROUTINE GRADE TAKEN</t>
  </si>
  <si>
    <t>Holly</t>
  </si>
  <si>
    <t>Knight</t>
  </si>
  <si>
    <t>Bath</t>
  </si>
  <si>
    <t>Trudy</t>
  </si>
  <si>
    <t>Miller</t>
  </si>
  <si>
    <t xml:space="preserve">Holly </t>
  </si>
  <si>
    <t>Morris</t>
  </si>
  <si>
    <t xml:space="preserve">Annie </t>
  </si>
  <si>
    <t>Smith</t>
  </si>
  <si>
    <t>Amelie</t>
  </si>
  <si>
    <t>Vowell</t>
  </si>
  <si>
    <t>Charlotte</t>
  </si>
  <si>
    <t>Kington</t>
  </si>
  <si>
    <t>Anna</t>
  </si>
  <si>
    <t>Doig</t>
  </si>
  <si>
    <t>Calne</t>
  </si>
  <si>
    <t xml:space="preserve">Mary </t>
  </si>
  <si>
    <t>Jackson</t>
  </si>
  <si>
    <t>Abi</t>
  </si>
  <si>
    <t>Rahn</t>
  </si>
  <si>
    <t>Farmer</t>
  </si>
  <si>
    <t>Julia</t>
  </si>
  <si>
    <t>West</t>
  </si>
  <si>
    <t>Jazmin</t>
  </si>
  <si>
    <t>Giddings</t>
  </si>
  <si>
    <t>Sofia</t>
  </si>
  <si>
    <t>McCormack</t>
  </si>
  <si>
    <t>Francesa</t>
  </si>
  <si>
    <t>Hutton</t>
  </si>
  <si>
    <t>Natalie</t>
  </si>
  <si>
    <t>Pullan</t>
  </si>
  <si>
    <t>Cheltenham</t>
  </si>
  <si>
    <t>Rebecca</t>
  </si>
  <si>
    <t>Byrne</t>
  </si>
  <si>
    <t>Isabelle</t>
  </si>
  <si>
    <t>Evans</t>
  </si>
  <si>
    <t>Steele</t>
  </si>
  <si>
    <t>City of Bristol</t>
  </si>
  <si>
    <t>Kate</t>
  </si>
  <si>
    <t>Milne</t>
  </si>
  <si>
    <t>Josephine</t>
  </si>
  <si>
    <t>Phillips</t>
  </si>
  <si>
    <t>Thea</t>
  </si>
  <si>
    <t>Conway</t>
  </si>
  <si>
    <t>Bo</t>
  </si>
  <si>
    <t>Jones</t>
  </si>
  <si>
    <t>Josie</t>
  </si>
  <si>
    <t>Lynehan</t>
  </si>
  <si>
    <t>Indigo</t>
  </si>
  <si>
    <t>Harris</t>
  </si>
  <si>
    <t>Jessica</t>
  </si>
  <si>
    <t>Brown</t>
  </si>
  <si>
    <t>Neve</t>
  </si>
  <si>
    <t>Harrison</t>
  </si>
  <si>
    <t>Molly</t>
  </si>
  <si>
    <t>Hussey</t>
  </si>
  <si>
    <t>Maisie</t>
  </si>
  <si>
    <t>St Austell</t>
  </si>
  <si>
    <t>Alice</t>
  </si>
  <si>
    <t>Minihane</t>
  </si>
  <si>
    <t>Seagulls</t>
  </si>
  <si>
    <t>Elizabeth</t>
  </si>
  <si>
    <t>Lord</t>
  </si>
  <si>
    <t>Francesca</t>
  </si>
  <si>
    <t>Down</t>
  </si>
  <si>
    <t>Milly</t>
  </si>
  <si>
    <t>Mills</t>
  </si>
  <si>
    <t>Abby</t>
  </si>
  <si>
    <t>Reynolds</t>
  </si>
  <si>
    <t>Taunton Deane</t>
  </si>
  <si>
    <t>Elsa</t>
  </si>
  <si>
    <t>Whitworth</t>
  </si>
  <si>
    <t>Thomasina</t>
  </si>
  <si>
    <t>Scarrott</t>
  </si>
  <si>
    <t>Trott</t>
  </si>
  <si>
    <t>Amelia</t>
  </si>
  <si>
    <t>Fox</t>
  </si>
  <si>
    <t>Sarah Pullan</t>
  </si>
  <si>
    <t>Rowett</t>
  </si>
  <si>
    <t xml:space="preserve">Evie </t>
  </si>
  <si>
    <t>LH</t>
  </si>
  <si>
    <t>AF</t>
  </si>
  <si>
    <t>PB</t>
  </si>
  <si>
    <t>AC</t>
  </si>
  <si>
    <t>NA</t>
  </si>
  <si>
    <t>EB</t>
  </si>
  <si>
    <t>AJ</t>
  </si>
  <si>
    <t>AB</t>
  </si>
  <si>
    <t>LE</t>
  </si>
  <si>
    <t>GC</t>
  </si>
  <si>
    <t>Virtual</t>
  </si>
  <si>
    <t>IC</t>
  </si>
  <si>
    <t>CMF</t>
  </si>
  <si>
    <t>CM</t>
  </si>
  <si>
    <t>Bristol</t>
  </si>
  <si>
    <t>Taunton</t>
  </si>
  <si>
    <t>Abi Jay</t>
  </si>
  <si>
    <t>Alisa Calder</t>
  </si>
  <si>
    <t>Alyson Bashford</t>
  </si>
  <si>
    <t>Abby Foster</t>
  </si>
  <si>
    <t>Chrstine Merrifield</t>
  </si>
  <si>
    <t>Clair Murphy</t>
  </si>
  <si>
    <t>Ellen Butt</t>
  </si>
  <si>
    <t>Georgie Coombs</t>
  </si>
  <si>
    <t>Lynda Hutton</t>
  </si>
  <si>
    <t>Lynne Eddy</t>
  </si>
  <si>
    <t>Issy Collings</t>
  </si>
  <si>
    <t>Nikki Abbott</t>
  </si>
  <si>
    <t>Paula Brand</t>
  </si>
  <si>
    <t>Senior Judge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</si>
</sst>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9" x14ac:knownFonts="1">
    <font>
      <sz val="11"/>
      <color theme="1"/>
      <name val="Calibri"/>
      <family val="2"/>
      <scheme val="minor"/>
    </font>
    <font>
      <b/>
      <u/>
      <sz val="14"/>
      <color indexed="8"/>
      <name val="Calibri"/>
      <family val="2"/>
    </font>
    <font>
      <b/>
      <sz val="14"/>
      <color indexed="8"/>
      <name val="Calibri"/>
      <family val="2"/>
    </font>
    <font>
      <b/>
      <sz val="12"/>
      <color indexed="8"/>
      <name val="Calibri"/>
      <family val="2"/>
    </font>
    <font>
      <b/>
      <sz val="10"/>
      <color indexed="8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8.8000000000000007"/>
      <color rgb="FF000000"/>
      <name val="Arial"/>
      <family val="2"/>
    </font>
    <font>
      <b/>
      <i/>
      <sz val="12"/>
      <color rgb="FF0070C0"/>
      <name val="Calibri"/>
      <family val="2"/>
    </font>
    <font>
      <i/>
      <sz val="11"/>
      <color rgb="FF0070C0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4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indexed="8"/>
      <name val="Calibri"/>
      <family val="2"/>
    </font>
    <font>
      <sz val="11"/>
      <color rgb="FF000000"/>
      <name val="Verdana"/>
      <family val="2"/>
    </font>
    <font>
      <sz val="11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121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14" fontId="2" fillId="0" borderId="3" xfId="0" applyNumberFormat="1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textRotation="90" wrapText="1"/>
    </xf>
    <xf numFmtId="0" fontId="4" fillId="0" borderId="5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8" xfId="0" applyFont="1" applyBorder="1"/>
    <xf numFmtId="0" fontId="5" fillId="0" borderId="0" xfId="0" applyFont="1" applyBorder="1" applyAlignment="1">
      <alignment horizontal="left" vertical="center" textRotation="90"/>
    </xf>
    <xf numFmtId="0" fontId="2" fillId="0" borderId="0" xfId="0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8" fillId="0" borderId="5" xfId="0" applyFont="1" applyFill="1" applyBorder="1" applyAlignment="1">
      <alignment horizontal="center" vertical="center" wrapText="1"/>
    </xf>
    <xf numFmtId="2" fontId="0" fillId="0" borderId="6" xfId="0" applyNumberForma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12" fillId="2" borderId="8" xfId="0" applyNumberFormat="1" applyFont="1" applyFill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/>
    </xf>
    <xf numFmtId="0" fontId="5" fillId="0" borderId="6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vertical="center"/>
      <protection locked="0"/>
    </xf>
    <xf numFmtId="0" fontId="5" fillId="0" borderId="6" xfId="0" applyFont="1" applyBorder="1" applyAlignment="1" applyProtection="1">
      <alignment vertical="center"/>
      <protection locked="0"/>
    </xf>
    <xf numFmtId="0" fontId="5" fillId="0" borderId="6" xfId="1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vertical="center" wrapText="1"/>
      <protection locked="0"/>
    </xf>
    <xf numFmtId="14" fontId="5" fillId="0" borderId="8" xfId="0" applyNumberFormat="1" applyFont="1" applyBorder="1" applyAlignment="1" applyProtection="1">
      <alignment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6" fillId="0" borderId="8" xfId="0" applyFont="1" applyBorder="1" applyAlignment="1" applyProtection="1">
      <alignment vertical="center"/>
      <protection locked="0"/>
    </xf>
    <xf numFmtId="0" fontId="5" fillId="0" borderId="8" xfId="0" applyFont="1" applyBorder="1" applyAlignment="1" applyProtection="1">
      <alignment vertical="center"/>
      <protection locked="0"/>
    </xf>
    <xf numFmtId="14" fontId="5" fillId="0" borderId="6" xfId="0" applyNumberFormat="1" applyFont="1" applyBorder="1" applyAlignment="1" applyProtection="1">
      <alignment vertical="center" wrapText="1"/>
      <protection locked="0"/>
    </xf>
    <xf numFmtId="0" fontId="5" fillId="0" borderId="9" xfId="0" applyFont="1" applyBorder="1" applyAlignment="1" applyProtection="1">
      <alignment vertical="center" wrapText="1"/>
      <protection locked="0"/>
    </xf>
    <xf numFmtId="14" fontId="5" fillId="0" borderId="9" xfId="0" applyNumberFormat="1" applyFont="1" applyBorder="1" applyAlignment="1" applyProtection="1">
      <alignment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left" vertical="center" wrapText="1"/>
      <protection locked="0"/>
    </xf>
    <xf numFmtId="0" fontId="5" fillId="0" borderId="8" xfId="1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vertical="center"/>
      <protection locked="0"/>
    </xf>
    <xf numFmtId="0" fontId="0" fillId="0" borderId="8" xfId="0" applyFill="1" applyBorder="1" applyAlignment="1" applyProtection="1">
      <alignment horizontal="left" vertical="center"/>
      <protection locked="0"/>
    </xf>
    <xf numFmtId="0" fontId="0" fillId="0" borderId="8" xfId="0" applyFont="1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left" vertical="center"/>
      <protection locked="0"/>
    </xf>
    <xf numFmtId="164" fontId="0" fillId="2" borderId="8" xfId="0" applyNumberFormat="1" applyFill="1" applyBorder="1" applyAlignment="1" applyProtection="1">
      <alignment horizontal="center" vertical="center"/>
      <protection locked="0"/>
    </xf>
    <xf numFmtId="164" fontId="0" fillId="0" borderId="8" xfId="0" applyNumberFormat="1" applyBorder="1" applyAlignment="1" applyProtection="1">
      <alignment horizontal="center" vertical="center"/>
      <protection locked="0"/>
    </xf>
    <xf numFmtId="164" fontId="0" fillId="2" borderId="6" xfId="0" applyNumberFormat="1" applyFill="1" applyBorder="1" applyAlignment="1" applyProtection="1">
      <alignment horizontal="center" vertical="center"/>
      <protection locked="0"/>
    </xf>
    <xf numFmtId="164" fontId="0" fillId="0" borderId="6" xfId="0" applyNumberFormat="1" applyBorder="1" applyAlignment="1" applyProtection="1">
      <alignment horizontal="center" vertical="center"/>
      <protection locked="0"/>
    </xf>
    <xf numFmtId="164" fontId="0" fillId="0" borderId="6" xfId="0" applyNumberFormat="1" applyFill="1" applyBorder="1" applyAlignment="1" applyProtection="1">
      <alignment horizontal="center" vertical="center"/>
      <protection locked="0"/>
    </xf>
    <xf numFmtId="164" fontId="0" fillId="0" borderId="8" xfId="0" applyNumberFormat="1" applyFill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/>
      <protection locked="0"/>
    </xf>
    <xf numFmtId="14" fontId="5" fillId="0" borderId="8" xfId="0" applyNumberFormat="1" applyFont="1" applyBorder="1" applyAlignment="1" applyProtection="1">
      <alignment vertical="center" textRotation="90" wrapText="1"/>
      <protection locked="0"/>
    </xf>
    <xf numFmtId="0" fontId="5" fillId="0" borderId="8" xfId="0" applyFont="1" applyBorder="1" applyAlignment="1" applyProtection="1">
      <alignment horizontal="left" vertical="center" textRotation="90"/>
      <protection locked="0"/>
    </xf>
    <xf numFmtId="14" fontId="2" fillId="0" borderId="3" xfId="0" applyNumberFormat="1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0" fillId="3" borderId="6" xfId="0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165" fontId="14" fillId="0" borderId="0" xfId="0" applyNumberFormat="1" applyFont="1"/>
    <xf numFmtId="0" fontId="0" fillId="0" borderId="6" xfId="0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15" fillId="6" borderId="5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13" fillId="8" borderId="15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6" fillId="0" borderId="0" xfId="0" applyFont="1" applyBorder="1"/>
    <xf numFmtId="0" fontId="0" fillId="0" borderId="0" xfId="0" applyBorder="1" applyAlignment="1">
      <alignment wrapText="1"/>
    </xf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13" fillId="0" borderId="0" xfId="0" applyFont="1"/>
    <xf numFmtId="0" fontId="0" fillId="0" borderId="6" xfId="0" applyBorder="1" applyAlignment="1" applyProtection="1">
      <alignment horizontal="left" vertical="center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11" fillId="0" borderId="6" xfId="0" applyFont="1" applyBorder="1" applyAlignment="1" applyProtection="1">
      <alignment horizontal="left" vertical="center"/>
      <protection locked="0"/>
    </xf>
    <xf numFmtId="0" fontId="17" fillId="0" borderId="6" xfId="0" applyFont="1" applyBorder="1" applyProtection="1"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0" fontId="0" fillId="0" borderId="6" xfId="0" applyFill="1" applyBorder="1" applyAlignment="1" applyProtection="1">
      <alignment horizontal="left" vertical="center"/>
      <protection locked="0"/>
    </xf>
    <xf numFmtId="0" fontId="0" fillId="0" borderId="6" xfId="0" applyFill="1" applyBorder="1" applyAlignment="1" applyProtection="1">
      <alignment horizontal="left" vertical="center" wrapText="1"/>
      <protection locked="0"/>
    </xf>
    <xf numFmtId="0" fontId="3" fillId="0" borderId="10" xfId="0" applyFont="1" applyBorder="1" applyAlignment="1">
      <alignment horizontal="center" vertical="center" textRotation="90" wrapText="1"/>
    </xf>
    <xf numFmtId="0" fontId="2" fillId="0" borderId="8" xfId="0" applyFont="1" applyBorder="1" applyAlignment="1" applyProtection="1">
      <protection locked="0"/>
    </xf>
    <xf numFmtId="0" fontId="11" fillId="0" borderId="6" xfId="0" applyFont="1" applyBorder="1" applyAlignment="1" applyProtection="1">
      <alignment vertical="center"/>
      <protection locked="0"/>
    </xf>
    <xf numFmtId="0" fontId="0" fillId="0" borderId="8" xfId="0" applyFont="1" applyBorder="1" applyAlignment="1" applyProtection="1">
      <alignment vertical="center"/>
      <protection locked="0"/>
    </xf>
    <xf numFmtId="0" fontId="11" fillId="0" borderId="8" xfId="0" applyFont="1" applyBorder="1" applyAlignment="1" applyProtection="1">
      <alignment vertical="center"/>
      <protection locked="0"/>
    </xf>
    <xf numFmtId="0" fontId="0" fillId="0" borderId="6" xfId="0" applyFont="1" applyBorder="1" applyAlignment="1" applyProtection="1">
      <alignment vertical="center"/>
      <protection locked="0"/>
    </xf>
    <xf numFmtId="0" fontId="0" fillId="0" borderId="6" xfId="0" applyFont="1" applyBorder="1" applyAlignment="1" applyProtection="1">
      <alignment vertical="center" wrapText="1"/>
      <protection locked="0"/>
    </xf>
    <xf numFmtId="0" fontId="0" fillId="0" borderId="8" xfId="0" applyFont="1" applyFill="1" applyBorder="1" applyAlignment="1" applyProtection="1">
      <alignment vertical="center"/>
      <protection locked="0"/>
    </xf>
    <xf numFmtId="0" fontId="18" fillId="0" borderId="8" xfId="0" applyFont="1" applyBorder="1" applyAlignment="1" applyProtection="1">
      <alignment vertical="center"/>
      <protection locked="0"/>
    </xf>
    <xf numFmtId="0" fontId="6" fillId="0" borderId="8" xfId="0" applyFont="1" applyBorder="1" applyProtection="1">
      <protection locked="0"/>
    </xf>
    <xf numFmtId="0" fontId="4" fillId="0" borderId="11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4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2" fillId="0" borderId="3" xfId="0" applyFont="1" applyBorder="1" applyAlignment="1" applyProtection="1">
      <alignment horizontal="center"/>
      <protection locked="0"/>
    </xf>
  </cellXfs>
  <cellStyles count="2">
    <cellStyle name="Normal" xfId="0" builtinId="0"/>
    <cellStyle name="Normal 2" xfId="1" xr:uid="{00000000-0005-0000-0000-000001000000}"/>
  </cellStyles>
  <dxfs count="336"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I36"/>
  <sheetViews>
    <sheetView topLeftCell="A20" workbookViewId="0">
      <selection activeCell="D36" sqref="D36"/>
    </sheetView>
  </sheetViews>
  <sheetFormatPr defaultColWidth="8.88671875" defaultRowHeight="14.4" x14ac:dyDescent="0.3"/>
  <cols>
    <col min="1" max="1" width="20.88671875" customWidth="1"/>
    <col min="2" max="2" width="12.44140625" customWidth="1"/>
    <col min="3" max="3" width="15.44140625" bestFit="1" customWidth="1"/>
    <col min="4" max="7" width="12.44140625" customWidth="1"/>
    <col min="8" max="8" width="34.33203125" customWidth="1"/>
    <col min="257" max="257" width="20.88671875" customWidth="1"/>
    <col min="258" max="258" width="12.44140625" customWidth="1"/>
    <col min="259" max="259" width="15.44140625" bestFit="1" customWidth="1"/>
    <col min="260" max="263" width="12.44140625" customWidth="1"/>
    <col min="264" max="264" width="34.33203125" customWidth="1"/>
    <col min="513" max="513" width="20.88671875" customWidth="1"/>
    <col min="514" max="514" width="12.44140625" customWidth="1"/>
    <col min="515" max="515" width="15.44140625" bestFit="1" customWidth="1"/>
    <col min="516" max="519" width="12.44140625" customWidth="1"/>
    <col min="520" max="520" width="34.33203125" customWidth="1"/>
    <col min="769" max="769" width="20.88671875" customWidth="1"/>
    <col min="770" max="770" width="12.44140625" customWidth="1"/>
    <col min="771" max="771" width="15.44140625" bestFit="1" customWidth="1"/>
    <col min="772" max="775" width="12.44140625" customWidth="1"/>
    <col min="776" max="776" width="34.33203125" customWidth="1"/>
    <col min="1025" max="1025" width="20.88671875" customWidth="1"/>
    <col min="1026" max="1026" width="12.44140625" customWidth="1"/>
    <col min="1027" max="1027" width="15.44140625" bestFit="1" customWidth="1"/>
    <col min="1028" max="1031" width="12.44140625" customWidth="1"/>
    <col min="1032" max="1032" width="34.33203125" customWidth="1"/>
    <col min="1281" max="1281" width="20.88671875" customWidth="1"/>
    <col min="1282" max="1282" width="12.44140625" customWidth="1"/>
    <col min="1283" max="1283" width="15.44140625" bestFit="1" customWidth="1"/>
    <col min="1284" max="1287" width="12.44140625" customWidth="1"/>
    <col min="1288" max="1288" width="34.33203125" customWidth="1"/>
    <col min="1537" max="1537" width="20.88671875" customWidth="1"/>
    <col min="1538" max="1538" width="12.44140625" customWidth="1"/>
    <col min="1539" max="1539" width="15.44140625" bestFit="1" customWidth="1"/>
    <col min="1540" max="1543" width="12.44140625" customWidth="1"/>
    <col min="1544" max="1544" width="34.33203125" customWidth="1"/>
    <col min="1793" max="1793" width="20.88671875" customWidth="1"/>
    <col min="1794" max="1794" width="12.44140625" customWidth="1"/>
    <col min="1795" max="1795" width="15.44140625" bestFit="1" customWidth="1"/>
    <col min="1796" max="1799" width="12.44140625" customWidth="1"/>
    <col min="1800" max="1800" width="34.33203125" customWidth="1"/>
    <col min="2049" max="2049" width="20.88671875" customWidth="1"/>
    <col min="2050" max="2050" width="12.44140625" customWidth="1"/>
    <col min="2051" max="2051" width="15.44140625" bestFit="1" customWidth="1"/>
    <col min="2052" max="2055" width="12.44140625" customWidth="1"/>
    <col min="2056" max="2056" width="34.33203125" customWidth="1"/>
    <col min="2305" max="2305" width="20.88671875" customWidth="1"/>
    <col min="2306" max="2306" width="12.44140625" customWidth="1"/>
    <col min="2307" max="2307" width="15.44140625" bestFit="1" customWidth="1"/>
    <col min="2308" max="2311" width="12.44140625" customWidth="1"/>
    <col min="2312" max="2312" width="34.33203125" customWidth="1"/>
    <col min="2561" max="2561" width="20.88671875" customWidth="1"/>
    <col min="2562" max="2562" width="12.44140625" customWidth="1"/>
    <col min="2563" max="2563" width="15.44140625" bestFit="1" customWidth="1"/>
    <col min="2564" max="2567" width="12.44140625" customWidth="1"/>
    <col min="2568" max="2568" width="34.33203125" customWidth="1"/>
    <col min="2817" max="2817" width="20.88671875" customWidth="1"/>
    <col min="2818" max="2818" width="12.44140625" customWidth="1"/>
    <col min="2819" max="2819" width="15.44140625" bestFit="1" customWidth="1"/>
    <col min="2820" max="2823" width="12.44140625" customWidth="1"/>
    <col min="2824" max="2824" width="34.33203125" customWidth="1"/>
    <col min="3073" max="3073" width="20.88671875" customWidth="1"/>
    <col min="3074" max="3074" width="12.44140625" customWidth="1"/>
    <col min="3075" max="3075" width="15.44140625" bestFit="1" customWidth="1"/>
    <col min="3076" max="3079" width="12.44140625" customWidth="1"/>
    <col min="3080" max="3080" width="34.33203125" customWidth="1"/>
    <col min="3329" max="3329" width="20.88671875" customWidth="1"/>
    <col min="3330" max="3330" width="12.44140625" customWidth="1"/>
    <col min="3331" max="3331" width="15.44140625" bestFit="1" customWidth="1"/>
    <col min="3332" max="3335" width="12.44140625" customWidth="1"/>
    <col min="3336" max="3336" width="34.33203125" customWidth="1"/>
    <col min="3585" max="3585" width="20.88671875" customWidth="1"/>
    <col min="3586" max="3586" width="12.44140625" customWidth="1"/>
    <col min="3587" max="3587" width="15.44140625" bestFit="1" customWidth="1"/>
    <col min="3588" max="3591" width="12.44140625" customWidth="1"/>
    <col min="3592" max="3592" width="34.33203125" customWidth="1"/>
    <col min="3841" max="3841" width="20.88671875" customWidth="1"/>
    <col min="3842" max="3842" width="12.44140625" customWidth="1"/>
    <col min="3843" max="3843" width="15.44140625" bestFit="1" customWidth="1"/>
    <col min="3844" max="3847" width="12.44140625" customWidth="1"/>
    <col min="3848" max="3848" width="34.33203125" customWidth="1"/>
    <col min="4097" max="4097" width="20.88671875" customWidth="1"/>
    <col min="4098" max="4098" width="12.44140625" customWidth="1"/>
    <col min="4099" max="4099" width="15.44140625" bestFit="1" customWidth="1"/>
    <col min="4100" max="4103" width="12.44140625" customWidth="1"/>
    <col min="4104" max="4104" width="34.33203125" customWidth="1"/>
    <col min="4353" max="4353" width="20.88671875" customWidth="1"/>
    <col min="4354" max="4354" width="12.44140625" customWidth="1"/>
    <col min="4355" max="4355" width="15.44140625" bestFit="1" customWidth="1"/>
    <col min="4356" max="4359" width="12.44140625" customWidth="1"/>
    <col min="4360" max="4360" width="34.33203125" customWidth="1"/>
    <col min="4609" max="4609" width="20.88671875" customWidth="1"/>
    <col min="4610" max="4610" width="12.44140625" customWidth="1"/>
    <col min="4611" max="4611" width="15.44140625" bestFit="1" customWidth="1"/>
    <col min="4612" max="4615" width="12.44140625" customWidth="1"/>
    <col min="4616" max="4616" width="34.33203125" customWidth="1"/>
    <col min="4865" max="4865" width="20.88671875" customWidth="1"/>
    <col min="4866" max="4866" width="12.44140625" customWidth="1"/>
    <col min="4867" max="4867" width="15.44140625" bestFit="1" customWidth="1"/>
    <col min="4868" max="4871" width="12.44140625" customWidth="1"/>
    <col min="4872" max="4872" width="34.33203125" customWidth="1"/>
    <col min="5121" max="5121" width="20.88671875" customWidth="1"/>
    <col min="5122" max="5122" width="12.44140625" customWidth="1"/>
    <col min="5123" max="5123" width="15.44140625" bestFit="1" customWidth="1"/>
    <col min="5124" max="5127" width="12.44140625" customWidth="1"/>
    <col min="5128" max="5128" width="34.33203125" customWidth="1"/>
    <col min="5377" max="5377" width="20.88671875" customWidth="1"/>
    <col min="5378" max="5378" width="12.44140625" customWidth="1"/>
    <col min="5379" max="5379" width="15.44140625" bestFit="1" customWidth="1"/>
    <col min="5380" max="5383" width="12.44140625" customWidth="1"/>
    <col min="5384" max="5384" width="34.33203125" customWidth="1"/>
    <col min="5633" max="5633" width="20.88671875" customWidth="1"/>
    <col min="5634" max="5634" width="12.44140625" customWidth="1"/>
    <col min="5635" max="5635" width="15.44140625" bestFit="1" customWidth="1"/>
    <col min="5636" max="5639" width="12.44140625" customWidth="1"/>
    <col min="5640" max="5640" width="34.33203125" customWidth="1"/>
    <col min="5889" max="5889" width="20.88671875" customWidth="1"/>
    <col min="5890" max="5890" width="12.44140625" customWidth="1"/>
    <col min="5891" max="5891" width="15.44140625" bestFit="1" customWidth="1"/>
    <col min="5892" max="5895" width="12.44140625" customWidth="1"/>
    <col min="5896" max="5896" width="34.33203125" customWidth="1"/>
    <col min="6145" max="6145" width="20.88671875" customWidth="1"/>
    <col min="6146" max="6146" width="12.44140625" customWidth="1"/>
    <col min="6147" max="6147" width="15.44140625" bestFit="1" customWidth="1"/>
    <col min="6148" max="6151" width="12.44140625" customWidth="1"/>
    <col min="6152" max="6152" width="34.33203125" customWidth="1"/>
    <col min="6401" max="6401" width="20.88671875" customWidth="1"/>
    <col min="6402" max="6402" width="12.44140625" customWidth="1"/>
    <col min="6403" max="6403" width="15.44140625" bestFit="1" customWidth="1"/>
    <col min="6404" max="6407" width="12.44140625" customWidth="1"/>
    <col min="6408" max="6408" width="34.33203125" customWidth="1"/>
    <col min="6657" max="6657" width="20.88671875" customWidth="1"/>
    <col min="6658" max="6658" width="12.44140625" customWidth="1"/>
    <col min="6659" max="6659" width="15.44140625" bestFit="1" customWidth="1"/>
    <col min="6660" max="6663" width="12.44140625" customWidth="1"/>
    <col min="6664" max="6664" width="34.33203125" customWidth="1"/>
    <col min="6913" max="6913" width="20.88671875" customWidth="1"/>
    <col min="6914" max="6914" width="12.44140625" customWidth="1"/>
    <col min="6915" max="6915" width="15.44140625" bestFit="1" customWidth="1"/>
    <col min="6916" max="6919" width="12.44140625" customWidth="1"/>
    <col min="6920" max="6920" width="34.33203125" customWidth="1"/>
    <col min="7169" max="7169" width="20.88671875" customWidth="1"/>
    <col min="7170" max="7170" width="12.44140625" customWidth="1"/>
    <col min="7171" max="7171" width="15.44140625" bestFit="1" customWidth="1"/>
    <col min="7172" max="7175" width="12.44140625" customWidth="1"/>
    <col min="7176" max="7176" width="34.33203125" customWidth="1"/>
    <col min="7425" max="7425" width="20.88671875" customWidth="1"/>
    <col min="7426" max="7426" width="12.44140625" customWidth="1"/>
    <col min="7427" max="7427" width="15.44140625" bestFit="1" customWidth="1"/>
    <col min="7428" max="7431" width="12.44140625" customWidth="1"/>
    <col min="7432" max="7432" width="34.33203125" customWidth="1"/>
    <col min="7681" max="7681" width="20.88671875" customWidth="1"/>
    <col min="7682" max="7682" width="12.44140625" customWidth="1"/>
    <col min="7683" max="7683" width="15.44140625" bestFit="1" customWidth="1"/>
    <col min="7684" max="7687" width="12.44140625" customWidth="1"/>
    <col min="7688" max="7688" width="34.33203125" customWidth="1"/>
    <col min="7937" max="7937" width="20.88671875" customWidth="1"/>
    <col min="7938" max="7938" width="12.44140625" customWidth="1"/>
    <col min="7939" max="7939" width="15.44140625" bestFit="1" customWidth="1"/>
    <col min="7940" max="7943" width="12.44140625" customWidth="1"/>
    <col min="7944" max="7944" width="34.33203125" customWidth="1"/>
    <col min="8193" max="8193" width="20.88671875" customWidth="1"/>
    <col min="8194" max="8194" width="12.44140625" customWidth="1"/>
    <col min="8195" max="8195" width="15.44140625" bestFit="1" customWidth="1"/>
    <col min="8196" max="8199" width="12.44140625" customWidth="1"/>
    <col min="8200" max="8200" width="34.33203125" customWidth="1"/>
    <col min="8449" max="8449" width="20.88671875" customWidth="1"/>
    <col min="8450" max="8450" width="12.44140625" customWidth="1"/>
    <col min="8451" max="8451" width="15.44140625" bestFit="1" customWidth="1"/>
    <col min="8452" max="8455" width="12.44140625" customWidth="1"/>
    <col min="8456" max="8456" width="34.33203125" customWidth="1"/>
    <col min="8705" max="8705" width="20.88671875" customWidth="1"/>
    <col min="8706" max="8706" width="12.44140625" customWidth="1"/>
    <col min="8707" max="8707" width="15.44140625" bestFit="1" customWidth="1"/>
    <col min="8708" max="8711" width="12.44140625" customWidth="1"/>
    <col min="8712" max="8712" width="34.33203125" customWidth="1"/>
    <col min="8961" max="8961" width="20.88671875" customWidth="1"/>
    <col min="8962" max="8962" width="12.44140625" customWidth="1"/>
    <col min="8963" max="8963" width="15.44140625" bestFit="1" customWidth="1"/>
    <col min="8964" max="8967" width="12.44140625" customWidth="1"/>
    <col min="8968" max="8968" width="34.33203125" customWidth="1"/>
    <col min="9217" max="9217" width="20.88671875" customWidth="1"/>
    <col min="9218" max="9218" width="12.44140625" customWidth="1"/>
    <col min="9219" max="9219" width="15.44140625" bestFit="1" customWidth="1"/>
    <col min="9220" max="9223" width="12.44140625" customWidth="1"/>
    <col min="9224" max="9224" width="34.33203125" customWidth="1"/>
    <col min="9473" max="9473" width="20.88671875" customWidth="1"/>
    <col min="9474" max="9474" width="12.44140625" customWidth="1"/>
    <col min="9475" max="9475" width="15.44140625" bestFit="1" customWidth="1"/>
    <col min="9476" max="9479" width="12.44140625" customWidth="1"/>
    <col min="9480" max="9480" width="34.33203125" customWidth="1"/>
    <col min="9729" max="9729" width="20.88671875" customWidth="1"/>
    <col min="9730" max="9730" width="12.44140625" customWidth="1"/>
    <col min="9731" max="9731" width="15.44140625" bestFit="1" customWidth="1"/>
    <col min="9732" max="9735" width="12.44140625" customWidth="1"/>
    <col min="9736" max="9736" width="34.33203125" customWidth="1"/>
    <col min="9985" max="9985" width="20.88671875" customWidth="1"/>
    <col min="9986" max="9986" width="12.44140625" customWidth="1"/>
    <col min="9987" max="9987" width="15.44140625" bestFit="1" customWidth="1"/>
    <col min="9988" max="9991" width="12.44140625" customWidth="1"/>
    <col min="9992" max="9992" width="34.33203125" customWidth="1"/>
    <col min="10241" max="10241" width="20.88671875" customWidth="1"/>
    <col min="10242" max="10242" width="12.44140625" customWidth="1"/>
    <col min="10243" max="10243" width="15.44140625" bestFit="1" customWidth="1"/>
    <col min="10244" max="10247" width="12.44140625" customWidth="1"/>
    <col min="10248" max="10248" width="34.33203125" customWidth="1"/>
    <col min="10497" max="10497" width="20.88671875" customWidth="1"/>
    <col min="10498" max="10498" width="12.44140625" customWidth="1"/>
    <col min="10499" max="10499" width="15.44140625" bestFit="1" customWidth="1"/>
    <col min="10500" max="10503" width="12.44140625" customWidth="1"/>
    <col min="10504" max="10504" width="34.33203125" customWidth="1"/>
    <col min="10753" max="10753" width="20.88671875" customWidth="1"/>
    <col min="10754" max="10754" width="12.44140625" customWidth="1"/>
    <col min="10755" max="10755" width="15.44140625" bestFit="1" customWidth="1"/>
    <col min="10756" max="10759" width="12.44140625" customWidth="1"/>
    <col min="10760" max="10760" width="34.33203125" customWidth="1"/>
    <col min="11009" max="11009" width="20.88671875" customWidth="1"/>
    <col min="11010" max="11010" width="12.44140625" customWidth="1"/>
    <col min="11011" max="11011" width="15.44140625" bestFit="1" customWidth="1"/>
    <col min="11012" max="11015" width="12.44140625" customWidth="1"/>
    <col min="11016" max="11016" width="34.33203125" customWidth="1"/>
    <col min="11265" max="11265" width="20.88671875" customWidth="1"/>
    <col min="11266" max="11266" width="12.44140625" customWidth="1"/>
    <col min="11267" max="11267" width="15.44140625" bestFit="1" customWidth="1"/>
    <col min="11268" max="11271" width="12.44140625" customWidth="1"/>
    <col min="11272" max="11272" width="34.33203125" customWidth="1"/>
    <col min="11521" max="11521" width="20.88671875" customWidth="1"/>
    <col min="11522" max="11522" width="12.44140625" customWidth="1"/>
    <col min="11523" max="11523" width="15.44140625" bestFit="1" customWidth="1"/>
    <col min="11524" max="11527" width="12.44140625" customWidth="1"/>
    <col min="11528" max="11528" width="34.33203125" customWidth="1"/>
    <col min="11777" max="11777" width="20.88671875" customWidth="1"/>
    <col min="11778" max="11778" width="12.44140625" customWidth="1"/>
    <col min="11779" max="11779" width="15.44140625" bestFit="1" customWidth="1"/>
    <col min="11780" max="11783" width="12.44140625" customWidth="1"/>
    <col min="11784" max="11784" width="34.33203125" customWidth="1"/>
    <col min="12033" max="12033" width="20.88671875" customWidth="1"/>
    <col min="12034" max="12034" width="12.44140625" customWidth="1"/>
    <col min="12035" max="12035" width="15.44140625" bestFit="1" customWidth="1"/>
    <col min="12036" max="12039" width="12.44140625" customWidth="1"/>
    <col min="12040" max="12040" width="34.33203125" customWidth="1"/>
    <col min="12289" max="12289" width="20.88671875" customWidth="1"/>
    <col min="12290" max="12290" width="12.44140625" customWidth="1"/>
    <col min="12291" max="12291" width="15.44140625" bestFit="1" customWidth="1"/>
    <col min="12292" max="12295" width="12.44140625" customWidth="1"/>
    <col min="12296" max="12296" width="34.33203125" customWidth="1"/>
    <col min="12545" max="12545" width="20.88671875" customWidth="1"/>
    <col min="12546" max="12546" width="12.44140625" customWidth="1"/>
    <col min="12547" max="12547" width="15.44140625" bestFit="1" customWidth="1"/>
    <col min="12548" max="12551" width="12.44140625" customWidth="1"/>
    <col min="12552" max="12552" width="34.33203125" customWidth="1"/>
    <col min="12801" max="12801" width="20.88671875" customWidth="1"/>
    <col min="12802" max="12802" width="12.44140625" customWidth="1"/>
    <col min="12803" max="12803" width="15.44140625" bestFit="1" customWidth="1"/>
    <col min="12804" max="12807" width="12.44140625" customWidth="1"/>
    <col min="12808" max="12808" width="34.33203125" customWidth="1"/>
    <col min="13057" max="13057" width="20.88671875" customWidth="1"/>
    <col min="13058" max="13058" width="12.44140625" customWidth="1"/>
    <col min="13059" max="13059" width="15.44140625" bestFit="1" customWidth="1"/>
    <col min="13060" max="13063" width="12.44140625" customWidth="1"/>
    <col min="13064" max="13064" width="34.33203125" customWidth="1"/>
    <col min="13313" max="13313" width="20.88671875" customWidth="1"/>
    <col min="13314" max="13314" width="12.44140625" customWidth="1"/>
    <col min="13315" max="13315" width="15.44140625" bestFit="1" customWidth="1"/>
    <col min="13316" max="13319" width="12.44140625" customWidth="1"/>
    <col min="13320" max="13320" width="34.33203125" customWidth="1"/>
    <col min="13569" max="13569" width="20.88671875" customWidth="1"/>
    <col min="13570" max="13570" width="12.44140625" customWidth="1"/>
    <col min="13571" max="13571" width="15.44140625" bestFit="1" customWidth="1"/>
    <col min="13572" max="13575" width="12.44140625" customWidth="1"/>
    <col min="13576" max="13576" width="34.33203125" customWidth="1"/>
    <col min="13825" max="13825" width="20.88671875" customWidth="1"/>
    <col min="13826" max="13826" width="12.44140625" customWidth="1"/>
    <col min="13827" max="13827" width="15.44140625" bestFit="1" customWidth="1"/>
    <col min="13828" max="13831" width="12.44140625" customWidth="1"/>
    <col min="13832" max="13832" width="34.33203125" customWidth="1"/>
    <col min="14081" max="14081" width="20.88671875" customWidth="1"/>
    <col min="14082" max="14082" width="12.44140625" customWidth="1"/>
    <col min="14083" max="14083" width="15.44140625" bestFit="1" customWidth="1"/>
    <col min="14084" max="14087" width="12.44140625" customWidth="1"/>
    <col min="14088" max="14088" width="34.33203125" customWidth="1"/>
    <col min="14337" max="14337" width="20.88671875" customWidth="1"/>
    <col min="14338" max="14338" width="12.44140625" customWidth="1"/>
    <col min="14339" max="14339" width="15.44140625" bestFit="1" customWidth="1"/>
    <col min="14340" max="14343" width="12.44140625" customWidth="1"/>
    <col min="14344" max="14344" width="34.33203125" customWidth="1"/>
    <col min="14593" max="14593" width="20.88671875" customWidth="1"/>
    <col min="14594" max="14594" width="12.44140625" customWidth="1"/>
    <col min="14595" max="14595" width="15.44140625" bestFit="1" customWidth="1"/>
    <col min="14596" max="14599" width="12.44140625" customWidth="1"/>
    <col min="14600" max="14600" width="34.33203125" customWidth="1"/>
    <col min="14849" max="14849" width="20.88671875" customWidth="1"/>
    <col min="14850" max="14850" width="12.44140625" customWidth="1"/>
    <col min="14851" max="14851" width="15.44140625" bestFit="1" customWidth="1"/>
    <col min="14852" max="14855" width="12.44140625" customWidth="1"/>
    <col min="14856" max="14856" width="34.33203125" customWidth="1"/>
    <col min="15105" max="15105" width="20.88671875" customWidth="1"/>
    <col min="15106" max="15106" width="12.44140625" customWidth="1"/>
    <col min="15107" max="15107" width="15.44140625" bestFit="1" customWidth="1"/>
    <col min="15108" max="15111" width="12.44140625" customWidth="1"/>
    <col min="15112" max="15112" width="34.33203125" customWidth="1"/>
    <col min="15361" max="15361" width="20.88671875" customWidth="1"/>
    <col min="15362" max="15362" width="12.44140625" customWidth="1"/>
    <col min="15363" max="15363" width="15.44140625" bestFit="1" customWidth="1"/>
    <col min="15364" max="15367" width="12.44140625" customWidth="1"/>
    <col min="15368" max="15368" width="34.33203125" customWidth="1"/>
    <col min="15617" max="15617" width="20.88671875" customWidth="1"/>
    <col min="15618" max="15618" width="12.44140625" customWidth="1"/>
    <col min="15619" max="15619" width="15.44140625" bestFit="1" customWidth="1"/>
    <col min="15620" max="15623" width="12.44140625" customWidth="1"/>
    <col min="15624" max="15624" width="34.33203125" customWidth="1"/>
    <col min="15873" max="15873" width="20.88671875" customWidth="1"/>
    <col min="15874" max="15874" width="12.44140625" customWidth="1"/>
    <col min="15875" max="15875" width="15.44140625" bestFit="1" customWidth="1"/>
    <col min="15876" max="15879" width="12.44140625" customWidth="1"/>
    <col min="15880" max="15880" width="34.33203125" customWidth="1"/>
    <col min="16129" max="16129" width="20.88671875" customWidth="1"/>
    <col min="16130" max="16130" width="12.44140625" customWidth="1"/>
    <col min="16131" max="16131" width="15.44140625" bestFit="1" customWidth="1"/>
    <col min="16132" max="16135" width="12.44140625" customWidth="1"/>
    <col min="16136" max="16136" width="34.33203125" customWidth="1"/>
  </cols>
  <sheetData>
    <row r="1" spans="1:9" s="2" customFormat="1" ht="24.75" customHeight="1" x14ac:dyDescent="0.35">
      <c r="A1" s="3" t="s">
        <v>22</v>
      </c>
      <c r="D1" s="3"/>
      <c r="E1" s="3"/>
      <c r="F1" s="3"/>
      <c r="H1" s="109" t="s">
        <v>23</v>
      </c>
    </row>
    <row r="2" spans="1:9" s="2" customFormat="1" ht="24.75" customHeight="1" thickBot="1" x14ac:dyDescent="0.4">
      <c r="A2" s="111" t="s">
        <v>24</v>
      </c>
      <c r="B2" s="112"/>
      <c r="C2" s="6"/>
      <c r="D2" s="111" t="s">
        <v>0</v>
      </c>
      <c r="E2" s="112"/>
      <c r="H2" s="110"/>
    </row>
    <row r="3" spans="1:9" s="2" customFormat="1" ht="24.75" customHeight="1" x14ac:dyDescent="0.35">
      <c r="A3" s="111" t="s">
        <v>25</v>
      </c>
      <c r="B3" s="113"/>
      <c r="C3" s="113"/>
      <c r="D3" s="113"/>
      <c r="E3" s="112"/>
    </row>
    <row r="4" spans="1:9" s="2" customFormat="1" ht="17.25" customHeight="1" x14ac:dyDescent="0.35"/>
    <row r="5" spans="1:9" s="2" customFormat="1" ht="10.5" customHeight="1" thickBot="1" x14ac:dyDescent="0.4">
      <c r="A5" s="75"/>
      <c r="B5" s="76"/>
      <c r="C5" s="76"/>
      <c r="D5" s="76"/>
      <c r="E5" s="77"/>
    </row>
    <row r="6" spans="1:9" s="14" customFormat="1" ht="35.25" customHeight="1" thickBot="1" x14ac:dyDescent="0.4">
      <c r="A6" s="11" t="s">
        <v>26</v>
      </c>
      <c r="B6" s="10" t="s">
        <v>27</v>
      </c>
      <c r="C6" s="78" t="s">
        <v>28</v>
      </c>
      <c r="D6" s="79" t="s">
        <v>29</v>
      </c>
      <c r="E6" s="80" t="s">
        <v>30</v>
      </c>
      <c r="F6" s="81" t="s">
        <v>31</v>
      </c>
      <c r="G6" s="10" t="s">
        <v>32</v>
      </c>
      <c r="H6" s="2"/>
      <c r="I6" s="2"/>
    </row>
    <row r="7" spans="1:9" ht="24.75" customHeight="1" x14ac:dyDescent="0.35">
      <c r="A7" s="15" t="s">
        <v>33</v>
      </c>
      <c r="B7" s="15">
        <f>COUNTA('FIGURE 1'!$B$10:$B$59)</f>
        <v>21</v>
      </c>
      <c r="C7" s="15">
        <f>COUNTIF('FIGURE 1'!$V$10:$V$59, "=Fail")</f>
        <v>5</v>
      </c>
      <c r="D7" s="15">
        <f>COUNTIF('FIGURE 1'!$V$10:$V$59, "=Bronze")</f>
        <v>15</v>
      </c>
      <c r="E7" s="15">
        <f>COUNTIF('FIGURE 1'!$V$10:$V$59, "=Silver")</f>
        <v>1</v>
      </c>
      <c r="F7" s="15">
        <f>COUNTIF('FIGURE 1'!$V$10:$V$59, "=Gold")</f>
        <v>0</v>
      </c>
      <c r="G7" s="15">
        <f>SUM(D7:F7)</f>
        <v>16</v>
      </c>
      <c r="H7" s="2"/>
      <c r="I7" s="2"/>
    </row>
    <row r="8" spans="1:9" ht="24.75" customHeight="1" x14ac:dyDescent="0.35">
      <c r="A8" s="15" t="s">
        <v>34</v>
      </c>
      <c r="B8" s="15">
        <f>COUNTA('FIGURE 2'!$B$10:$B$59)</f>
        <v>7</v>
      </c>
      <c r="C8" s="15">
        <f>COUNTIF('FIGURE 2'!$V$10:$V$59, "=Fail")</f>
        <v>2</v>
      </c>
      <c r="D8" s="15">
        <f>COUNTIF('FIGURE 2'!$V$10:$V$59, "=Bronze")</f>
        <v>4</v>
      </c>
      <c r="E8" s="15">
        <f>COUNTIF('FIGURE 2'!$V$10:$V$59, "=Silver")</f>
        <v>1</v>
      </c>
      <c r="F8" s="15">
        <f>COUNTIF('FIGURE 2'!$V$10:$V$59, "=Gold")</f>
        <v>0</v>
      </c>
      <c r="G8" s="15">
        <f>SUM(D8:F8)</f>
        <v>5</v>
      </c>
      <c r="H8" s="2"/>
      <c r="I8" s="2"/>
    </row>
    <row r="9" spans="1:9" ht="24.75" customHeight="1" x14ac:dyDescent="0.35">
      <c r="A9" s="15" t="s">
        <v>35</v>
      </c>
      <c r="B9" s="15">
        <f>COUNTA('FIGURE 3'!$B$10:$B$59)</f>
        <v>8</v>
      </c>
      <c r="C9" s="15">
        <f>COUNTIF('FIGURE 3'!$V$10:$V$59, "=Fail")</f>
        <v>1</v>
      </c>
      <c r="D9" s="15">
        <f>COUNTIF('FIGURE 3'!$V$10:$V$59, "=Bronze")</f>
        <v>7</v>
      </c>
      <c r="E9" s="15">
        <f>COUNTIF('FIGURE 3'!$V$10:$V$59, "=Silver")</f>
        <v>0</v>
      </c>
      <c r="F9" s="15">
        <f>COUNTIF('FIGURE 3'!$V$10:$V$59, "=Gold")</f>
        <v>0</v>
      </c>
      <c r="G9" s="15">
        <f>SUM(D9:F9)</f>
        <v>7</v>
      </c>
      <c r="H9" s="2"/>
      <c r="I9" s="2"/>
    </row>
    <row r="10" spans="1:9" ht="24.75" customHeight="1" x14ac:dyDescent="0.35">
      <c r="A10" s="17" t="s">
        <v>36</v>
      </c>
      <c r="B10" s="15">
        <f>COUNTA('FIGURE 4'!$B$10:$B$59)</f>
        <v>1</v>
      </c>
      <c r="C10" s="15">
        <f>COUNTIF('FIGURE 4'!$V$10:$V$59, "=Fail")</f>
        <v>1</v>
      </c>
      <c r="D10" s="15">
        <f>COUNTIF('FIGURE 4'!$V$10:$V$59, "=Bronze")</f>
        <v>0</v>
      </c>
      <c r="E10" s="15">
        <f>COUNTIF('FIGURE 4'!$V$10:$V$59, "=Silver")</f>
        <v>0</v>
      </c>
      <c r="F10" s="15">
        <f>COUNTIF('FIGURE 4'!$V$10:$V$59, "=Gold")</f>
        <v>0</v>
      </c>
      <c r="G10" s="15">
        <f t="shared" ref="G10:G11" si="0">SUM(D10:F10)</f>
        <v>0</v>
      </c>
      <c r="H10" s="2"/>
      <c r="I10" s="2"/>
    </row>
    <row r="11" spans="1:9" ht="24.75" customHeight="1" x14ac:dyDescent="0.35">
      <c r="A11" s="17" t="s">
        <v>37</v>
      </c>
      <c r="B11" s="15">
        <f>COUNTA('FIGURE 5'!$B$10:$B$59)</f>
        <v>1</v>
      </c>
      <c r="C11" s="15">
        <f>COUNTIF('FIGURE 5'!$V$10:$V$59, "=Fail")</f>
        <v>1</v>
      </c>
      <c r="D11" s="15">
        <f>COUNTIF('FIGURE 5'!$V$10:$V$59, "=Bronze")</f>
        <v>0</v>
      </c>
      <c r="E11" s="15">
        <f>COUNTIF('FIGURE 5'!$V$10:$V$59, "=Silver")</f>
        <v>0</v>
      </c>
      <c r="F11" s="15">
        <f>COUNTIF('FIGURE 5'!$V$10:$V$59, "=Gold")</f>
        <v>0</v>
      </c>
      <c r="G11" s="15">
        <f t="shared" si="0"/>
        <v>0</v>
      </c>
      <c r="H11" s="2"/>
      <c r="I11" s="2"/>
    </row>
    <row r="12" spans="1:9" ht="24.75" customHeight="1" x14ac:dyDescent="0.35">
      <c r="A12" s="82" t="s">
        <v>38</v>
      </c>
      <c r="B12" s="15">
        <f>COUNTA('FIGURE 6'!$B$10:$B$59)</f>
        <v>0</v>
      </c>
      <c r="C12" s="15">
        <f>COUNTIF('FIGURE 6'!$V$10:$V$59, "=Fail")</f>
        <v>0</v>
      </c>
      <c r="D12" s="15">
        <f>COUNTIF('FIGURE 6'!$V$10:$V$59, "=Bronze")</f>
        <v>0</v>
      </c>
      <c r="E12" s="15">
        <f>COUNTIF('FIGURE 6'!$V$10:$V$59, "=Silver")</f>
        <v>0</v>
      </c>
      <c r="F12" s="15">
        <f>COUNTIF('FIGURE 6'!$V$10:$V$59, "=Gold")</f>
        <v>0</v>
      </c>
      <c r="G12" s="15">
        <f t="shared" ref="G12" si="1">SUM(D12:F12)</f>
        <v>0</v>
      </c>
      <c r="H12" s="2"/>
      <c r="I12" s="2"/>
    </row>
    <row r="13" spans="1:9" ht="24.75" customHeight="1" x14ac:dyDescent="0.35">
      <c r="A13" s="82" t="s">
        <v>39</v>
      </c>
      <c r="B13" s="15">
        <f>COUNTA('ROUTINE 1'!$B$10:$B$59)</f>
        <v>0</v>
      </c>
      <c r="C13" s="15">
        <f>COUNTIF('ROUTINE 1'!$S$10:$S$59, "=Fail")</f>
        <v>0</v>
      </c>
      <c r="D13" s="15">
        <f>COUNTIF('ROUTINE 1'!$S$10:$S$59, "=Bronze")</f>
        <v>0</v>
      </c>
      <c r="E13" s="15">
        <f>COUNTIF('ROUTINE 1'!$S$10:$S$59, "=Silver")</f>
        <v>0</v>
      </c>
      <c r="F13" s="15">
        <f>COUNTIF('ROUTINE 1'!$S$10:$S$59, "=Gold")</f>
        <v>0</v>
      </c>
      <c r="G13" s="15">
        <f t="shared" ref="G13" si="2">SUM(D13:F13)</f>
        <v>0</v>
      </c>
      <c r="H13" s="2"/>
      <c r="I13" s="2"/>
    </row>
    <row r="14" spans="1:9" ht="24.75" customHeight="1" x14ac:dyDescent="0.35">
      <c r="A14" s="82" t="s">
        <v>40</v>
      </c>
      <c r="B14" s="15">
        <f>COUNTA('ROUTINE 2'!$B$10:$B$59)</f>
        <v>0</v>
      </c>
      <c r="C14" s="15">
        <f>COUNTIF('ROUTINE 2'!$S$10:$S$59, "=Fail")</f>
        <v>0</v>
      </c>
      <c r="D14" s="15">
        <f>COUNTIF('ROUTINE 2'!$S$10:$S$59, "=Bronze")</f>
        <v>0</v>
      </c>
      <c r="E14" s="15">
        <f>COUNTIF('ROUTINE 2'!$S$10:$S$59, "=Silver")</f>
        <v>0</v>
      </c>
      <c r="F14" s="15">
        <f>COUNTIF('ROUTINE 2'!$S$10:$S$59, "=Gold")</f>
        <v>0</v>
      </c>
      <c r="G14" s="15">
        <f t="shared" ref="G14:G17" si="3">SUM(D14:F14)</f>
        <v>0</v>
      </c>
      <c r="H14" s="2"/>
      <c r="I14" s="2"/>
    </row>
    <row r="15" spans="1:9" ht="24.75" customHeight="1" x14ac:dyDescent="0.35">
      <c r="A15" s="82" t="s">
        <v>41</v>
      </c>
      <c r="B15" s="15">
        <f>COUNTA('ROUTINE 3'!$B$10:$B$59)</f>
        <v>0</v>
      </c>
      <c r="C15" s="15">
        <f>COUNTIF('ROUTINE 3'!$S$10:$S$59, "=Fail")</f>
        <v>0</v>
      </c>
      <c r="D15" s="15">
        <f>COUNTIF('ROUTINE 3'!$S$10:$S$59, "=Bronze")</f>
        <v>0</v>
      </c>
      <c r="E15" s="15">
        <f>COUNTIF('ROUTINE 3'!$S$10:$S$59, "=Silver")</f>
        <v>0</v>
      </c>
      <c r="F15" s="15">
        <f>COUNTIF('ROUTINE 3'!$S$10:$S$59, "=Gold")</f>
        <v>0</v>
      </c>
      <c r="G15" s="15">
        <f t="shared" si="3"/>
        <v>0</v>
      </c>
      <c r="H15" s="2"/>
      <c r="I15" s="2"/>
    </row>
    <row r="16" spans="1:9" ht="24.75" customHeight="1" x14ac:dyDescent="0.35">
      <c r="A16" s="82" t="s">
        <v>42</v>
      </c>
      <c r="B16" s="15">
        <f>COUNTA('ROUTINE 4'!$B$10:$B$59)</f>
        <v>0</v>
      </c>
      <c r="C16" s="15">
        <f>COUNTIF('ROUTINE 4'!$S$10:$S$59, "=Fail")</f>
        <v>0</v>
      </c>
      <c r="D16" s="15">
        <f>COUNTIF('ROUTINE 4'!$S$10:$S$59, "=Bronze")</f>
        <v>0</v>
      </c>
      <c r="E16" s="15">
        <f>COUNTIF('ROUTINE 4'!$S$10:$S$59, "=Silver")</f>
        <v>0</v>
      </c>
      <c r="F16" s="15">
        <f>COUNTIF('ROUTINE 4'!$S$10:$S$59, "=Gold")</f>
        <v>0</v>
      </c>
      <c r="G16" s="15">
        <f t="shared" si="3"/>
        <v>0</v>
      </c>
      <c r="H16" s="2"/>
      <c r="I16" s="2"/>
    </row>
    <row r="17" spans="1:9" ht="24.75" customHeight="1" x14ac:dyDescent="0.35">
      <c r="A17" s="82" t="s">
        <v>43</v>
      </c>
      <c r="B17" s="15">
        <f>COUNTA('ROUTINE 5'!$B$10:$B$59)</f>
        <v>0</v>
      </c>
      <c r="C17" s="15">
        <f>COUNTIF('ROUTINE 5'!$S$10:$S$59, "=Fail")</f>
        <v>0</v>
      </c>
      <c r="D17" s="15">
        <f>COUNTIF('ROUTINE 5'!$S$10:$S$59, "=Bronze")</f>
        <v>0</v>
      </c>
      <c r="E17" s="15">
        <f>COUNTIF('ROUTINE 5'!$S$10:$S$59, "=Silver")</f>
        <v>0</v>
      </c>
      <c r="F17" s="15">
        <f>COUNTIF('ROUTINE 5'!$S$10:$S$59, "=Gold")</f>
        <v>0</v>
      </c>
      <c r="G17" s="15">
        <f t="shared" si="3"/>
        <v>0</v>
      </c>
      <c r="H17" s="2"/>
      <c r="I17" s="2"/>
    </row>
    <row r="18" spans="1:9" ht="24.75" customHeight="1" thickBot="1" x14ac:dyDescent="0.4">
      <c r="A18" s="83" t="s">
        <v>44</v>
      </c>
      <c r="B18" s="83">
        <f t="shared" ref="B18:G18" si="4">SUM(B7:B17)</f>
        <v>38</v>
      </c>
      <c r="C18" s="83">
        <f t="shared" si="4"/>
        <v>10</v>
      </c>
      <c r="D18" s="83">
        <f t="shared" si="4"/>
        <v>26</v>
      </c>
      <c r="E18" s="83">
        <f t="shared" si="4"/>
        <v>2</v>
      </c>
      <c r="F18" s="83">
        <f t="shared" si="4"/>
        <v>0</v>
      </c>
      <c r="G18" s="83">
        <f t="shared" si="4"/>
        <v>28</v>
      </c>
      <c r="H18" s="2"/>
      <c r="I18" s="2"/>
    </row>
    <row r="19" spans="1:9" s="18" customFormat="1" ht="24.75" customHeight="1" x14ac:dyDescent="0.3"/>
    <row r="20" spans="1:9" s="18" customFormat="1" ht="24.75" customHeight="1" x14ac:dyDescent="0.3">
      <c r="A20" s="84" t="s">
        <v>45</v>
      </c>
    </row>
    <row r="21" spans="1:9" s="18" customFormat="1" ht="24.75" customHeight="1" x14ac:dyDescent="0.3">
      <c r="A21" s="85" t="s">
        <v>46</v>
      </c>
      <c r="B21" s="86" t="s">
        <v>26</v>
      </c>
      <c r="C21" s="86" t="s">
        <v>7</v>
      </c>
      <c r="D21" s="86" t="s">
        <v>47</v>
      </c>
    </row>
    <row r="22" spans="1:9" s="18" customFormat="1" x14ac:dyDescent="0.3">
      <c r="A22" s="84" t="s">
        <v>147</v>
      </c>
      <c r="B22" s="18">
        <v>1</v>
      </c>
      <c r="C22" s="87" t="s">
        <v>111</v>
      </c>
      <c r="D22" s="18" t="s">
        <v>137</v>
      </c>
    </row>
    <row r="23" spans="1:9" s="18" customFormat="1" x14ac:dyDescent="0.3">
      <c r="A23" s="84" t="s">
        <v>150</v>
      </c>
      <c r="B23" s="18">
        <v>1</v>
      </c>
      <c r="C23" s="89" t="s">
        <v>145</v>
      </c>
      <c r="D23" s="18" t="s">
        <v>132</v>
      </c>
    </row>
    <row r="24" spans="1:9" s="18" customFormat="1" x14ac:dyDescent="0.3">
      <c r="A24" s="84" t="s">
        <v>148</v>
      </c>
      <c r="B24" s="18">
        <v>1</v>
      </c>
      <c r="C24" s="87" t="s">
        <v>146</v>
      </c>
      <c r="D24" s="88" t="s">
        <v>134</v>
      </c>
    </row>
    <row r="25" spans="1:9" s="18" customFormat="1" x14ac:dyDescent="0.3">
      <c r="A25" s="84" t="s">
        <v>149</v>
      </c>
      <c r="B25" s="88">
        <v>2</v>
      </c>
      <c r="C25" s="87" t="s">
        <v>146</v>
      </c>
      <c r="D25" s="88" t="s">
        <v>138</v>
      </c>
    </row>
    <row r="26" spans="1:9" s="18" customFormat="1" x14ac:dyDescent="0.3">
      <c r="A26" s="84" t="s">
        <v>151</v>
      </c>
      <c r="B26" s="88">
        <v>2</v>
      </c>
      <c r="C26" s="89" t="s">
        <v>108</v>
      </c>
      <c r="D26" s="88" t="s">
        <v>143</v>
      </c>
    </row>
    <row r="27" spans="1:9" s="18" customFormat="1" x14ac:dyDescent="0.3">
      <c r="A27" s="84" t="s">
        <v>152</v>
      </c>
      <c r="B27" s="88">
        <v>3</v>
      </c>
      <c r="C27" s="89" t="s">
        <v>66</v>
      </c>
      <c r="D27" s="88" t="s">
        <v>143</v>
      </c>
    </row>
    <row r="28" spans="1:9" s="18" customFormat="1" x14ac:dyDescent="0.3">
      <c r="A28" s="84" t="s">
        <v>153</v>
      </c>
      <c r="B28" s="88">
        <v>1</v>
      </c>
      <c r="C28" s="89" t="s">
        <v>82</v>
      </c>
      <c r="D28" s="88" t="s">
        <v>136</v>
      </c>
    </row>
    <row r="29" spans="1:9" s="18" customFormat="1" x14ac:dyDescent="0.3">
      <c r="A29" s="84" t="s">
        <v>154</v>
      </c>
      <c r="B29" s="88">
        <v>3</v>
      </c>
      <c r="C29" s="89" t="s">
        <v>53</v>
      </c>
      <c r="D29" s="88" t="s">
        <v>140</v>
      </c>
    </row>
    <row r="30" spans="1:9" s="18" customFormat="1" x14ac:dyDescent="0.3">
      <c r="A30" s="84" t="s">
        <v>157</v>
      </c>
      <c r="B30" s="88">
        <v>2</v>
      </c>
      <c r="C30" s="89" t="s">
        <v>53</v>
      </c>
      <c r="D30" s="88" t="s">
        <v>142</v>
      </c>
    </row>
    <row r="31" spans="1:9" s="18" customFormat="1" x14ac:dyDescent="0.3">
      <c r="A31" s="84" t="s">
        <v>155</v>
      </c>
      <c r="B31" s="88">
        <v>1</v>
      </c>
      <c r="C31" s="89" t="s">
        <v>66</v>
      </c>
      <c r="D31" s="88" t="s">
        <v>131</v>
      </c>
    </row>
    <row r="32" spans="1:9" x14ac:dyDescent="0.3">
      <c r="A32" s="84" t="s">
        <v>156</v>
      </c>
      <c r="B32" s="88">
        <v>1</v>
      </c>
      <c r="C32" s="89" t="s">
        <v>66</v>
      </c>
      <c r="D32" s="88" t="s">
        <v>139</v>
      </c>
    </row>
    <row r="33" spans="1:4" x14ac:dyDescent="0.3">
      <c r="A33" s="84" t="s">
        <v>158</v>
      </c>
      <c r="B33" s="88">
        <v>1</v>
      </c>
      <c r="C33" s="89" t="s">
        <v>53</v>
      </c>
      <c r="D33" s="88" t="s">
        <v>135</v>
      </c>
    </row>
    <row r="34" spans="1:4" x14ac:dyDescent="0.3">
      <c r="A34" s="84" t="s">
        <v>159</v>
      </c>
      <c r="B34" s="88">
        <v>3</v>
      </c>
      <c r="C34" s="89" t="s">
        <v>145</v>
      </c>
      <c r="D34" s="88" t="s">
        <v>133</v>
      </c>
    </row>
    <row r="36" spans="1:4" x14ac:dyDescent="0.3">
      <c r="A36" s="84" t="s">
        <v>128</v>
      </c>
      <c r="B36" t="s">
        <v>160</v>
      </c>
      <c r="C36" s="89" t="s">
        <v>82</v>
      </c>
    </row>
  </sheetData>
  <mergeCells count="4">
    <mergeCell ref="H1:H2"/>
    <mergeCell ref="A2:B2"/>
    <mergeCell ref="D2:E2"/>
    <mergeCell ref="A3:E3"/>
  </mergeCells>
  <pageMargins left="0.70866141732283472" right="0.70866141732283472" top="0.74803149606299213" bottom="0.74803149606299213" header="0.31496062992125984" footer="0.31496062992125984"/>
  <pageSetup paperSize="9" scale="98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S63"/>
  <sheetViews>
    <sheetView topLeftCell="A13" zoomScale="115" zoomScaleNormal="115" workbookViewId="0">
      <selection activeCell="G7" sqref="G7"/>
    </sheetView>
  </sheetViews>
  <sheetFormatPr defaultColWidth="8.88671875" defaultRowHeight="14.4" x14ac:dyDescent="0.3"/>
  <cols>
    <col min="1" max="1" width="7.109375" style="19" customWidth="1"/>
    <col min="2" max="2" width="16.6640625" customWidth="1"/>
    <col min="3" max="3" width="16.88671875" customWidth="1"/>
    <col min="4" max="4" width="18.44140625" bestFit="1" customWidth="1"/>
    <col min="5" max="5" width="16.109375" customWidth="1"/>
    <col min="6" max="6" width="11.33203125" style="19" customWidth="1"/>
    <col min="7" max="7" width="7.88671875" style="19" customWidth="1"/>
    <col min="8" max="8" width="6.44140625" style="19" customWidth="1"/>
    <col min="9" max="16" width="6.44140625" style="20" customWidth="1"/>
    <col min="17" max="17" width="12.6640625" customWidth="1"/>
    <col min="18" max="18" width="15.88671875" customWidth="1"/>
    <col min="19" max="19" width="18.109375" customWidth="1"/>
  </cols>
  <sheetData>
    <row r="1" spans="1:19" s="2" customFormat="1" ht="24.9" customHeight="1" thickBot="1" x14ac:dyDescent="0.4">
      <c r="A1" s="1" t="s">
        <v>49</v>
      </c>
      <c r="D1" s="3"/>
      <c r="E1" s="3"/>
      <c r="F1" s="4"/>
      <c r="G1" s="4"/>
      <c r="H1" s="4"/>
      <c r="I1" s="5"/>
      <c r="J1" s="5"/>
      <c r="K1" s="5"/>
      <c r="L1" s="5"/>
      <c r="M1" s="5"/>
      <c r="N1" s="5"/>
      <c r="O1" s="5"/>
      <c r="P1" s="5"/>
    </row>
    <row r="2" spans="1:19" s="2" customFormat="1" ht="24.9" customHeight="1" x14ac:dyDescent="0.35">
      <c r="A2" s="114"/>
      <c r="B2" s="115"/>
      <c r="C2" s="67"/>
      <c r="D2" s="68" t="s">
        <v>0</v>
      </c>
      <c r="E2" s="116"/>
      <c r="F2" s="117"/>
      <c r="G2" s="7"/>
      <c r="I2" s="8"/>
      <c r="J2" s="8"/>
      <c r="K2" s="9"/>
      <c r="L2" s="9"/>
      <c r="M2" s="9"/>
      <c r="N2" s="9"/>
      <c r="O2" s="9"/>
      <c r="P2" s="9"/>
      <c r="Q2" s="118" t="s">
        <v>1</v>
      </c>
      <c r="R2" s="118"/>
      <c r="S2" s="118"/>
    </row>
    <row r="3" spans="1:19" s="2" customFormat="1" ht="24.9" customHeight="1" x14ac:dyDescent="0.35">
      <c r="A3" s="68" t="s">
        <v>2</v>
      </c>
      <c r="B3" s="69"/>
      <c r="C3" s="69"/>
      <c r="D3" s="116"/>
      <c r="E3" s="120"/>
      <c r="F3" s="117"/>
      <c r="G3" s="7"/>
      <c r="I3" s="8"/>
      <c r="J3" s="8"/>
      <c r="K3" s="9"/>
      <c r="L3" s="9"/>
      <c r="M3" s="9"/>
      <c r="N3" s="9"/>
      <c r="O3" s="9"/>
      <c r="P3" s="9"/>
      <c r="Q3" s="119"/>
      <c r="R3" s="119"/>
      <c r="S3" s="119"/>
    </row>
    <row r="4" spans="1:19" s="2" customFormat="1" ht="17.25" customHeight="1" x14ac:dyDescent="0.35">
      <c r="A4" s="7"/>
      <c r="F4" s="7"/>
      <c r="G4" s="7"/>
      <c r="H4" s="7"/>
      <c r="I4" s="9"/>
      <c r="J4" s="9"/>
      <c r="K4" s="9"/>
      <c r="L4" s="9"/>
      <c r="M4" s="9"/>
      <c r="N4" s="9"/>
      <c r="O4" s="9"/>
      <c r="P4" s="9"/>
      <c r="Q4" s="119"/>
      <c r="R4" s="119"/>
      <c r="S4" s="119"/>
    </row>
    <row r="5" spans="1:19" s="2" customFormat="1" ht="17.25" customHeight="1" x14ac:dyDescent="0.35">
      <c r="A5" s="7"/>
      <c r="B5" s="7"/>
      <c r="C5" s="7"/>
      <c r="D5" s="7"/>
      <c r="E5" s="7"/>
      <c r="F5" s="7"/>
      <c r="G5" s="7"/>
      <c r="H5" s="7"/>
      <c r="I5" s="9"/>
      <c r="J5" s="9"/>
      <c r="K5" s="9"/>
      <c r="L5" s="9"/>
      <c r="M5" s="9"/>
      <c r="N5" s="9"/>
      <c r="O5" s="9"/>
      <c r="P5" s="9"/>
    </row>
    <row r="6" spans="1:19" s="2" customFormat="1" ht="19.5" customHeight="1" x14ac:dyDescent="0.35">
      <c r="A6" s="7"/>
      <c r="B6" s="7"/>
      <c r="C6" s="7"/>
      <c r="D6" s="7"/>
      <c r="E6" s="7"/>
    </row>
    <row r="7" spans="1:19" s="2" customFormat="1" ht="68.25" customHeight="1" x14ac:dyDescent="0.35">
      <c r="A7" s="7"/>
      <c r="B7" s="7"/>
      <c r="C7" s="7"/>
      <c r="D7" s="7"/>
      <c r="E7" s="7"/>
      <c r="F7" s="27" t="s">
        <v>3</v>
      </c>
      <c r="G7" s="64"/>
      <c r="H7" s="64"/>
      <c r="I7" s="64"/>
      <c r="J7" s="64"/>
      <c r="K7" s="64"/>
      <c r="L7" s="64"/>
      <c r="M7" s="64"/>
      <c r="N7" s="64"/>
      <c r="O7" s="64"/>
      <c r="P7" s="64"/>
    </row>
    <row r="8" spans="1:19" s="2" customFormat="1" ht="70.5" customHeight="1" thickBot="1" x14ac:dyDescent="0.4">
      <c r="A8" s="7"/>
      <c r="B8" s="7"/>
      <c r="C8" s="7"/>
      <c r="D8" s="7"/>
      <c r="E8" s="7"/>
      <c r="F8" s="24" t="s">
        <v>15</v>
      </c>
      <c r="G8" s="65"/>
      <c r="H8" s="65"/>
      <c r="I8" s="65"/>
      <c r="J8" s="65"/>
      <c r="K8" s="65"/>
      <c r="L8" s="65"/>
      <c r="M8" s="65"/>
      <c r="N8" s="65"/>
      <c r="O8" s="65"/>
      <c r="P8" s="66"/>
    </row>
    <row r="9" spans="1:19" s="14" customFormat="1" ht="57" customHeight="1" thickBot="1" x14ac:dyDescent="0.35">
      <c r="A9" s="10" t="s">
        <v>4</v>
      </c>
      <c r="B9" s="11" t="s">
        <v>5</v>
      </c>
      <c r="C9" s="11" t="s">
        <v>6</v>
      </c>
      <c r="D9" s="11" t="s">
        <v>7</v>
      </c>
      <c r="E9" s="10" t="s">
        <v>8</v>
      </c>
      <c r="F9" s="21" t="s">
        <v>50</v>
      </c>
      <c r="G9" s="22">
        <v>1</v>
      </c>
      <c r="H9" s="21">
        <v>2</v>
      </c>
      <c r="I9" s="23">
        <v>3</v>
      </c>
      <c r="J9" s="23">
        <v>4</v>
      </c>
      <c r="K9" s="23">
        <v>5</v>
      </c>
      <c r="L9" s="23">
        <v>6</v>
      </c>
      <c r="M9" s="23">
        <v>7</v>
      </c>
      <c r="N9" s="23">
        <v>8</v>
      </c>
      <c r="O9" s="23">
        <v>9</v>
      </c>
      <c r="P9" s="23">
        <v>10</v>
      </c>
      <c r="Q9" s="10" t="s">
        <v>12</v>
      </c>
      <c r="R9" s="13" t="s">
        <v>13</v>
      </c>
      <c r="S9" s="13" t="s">
        <v>14</v>
      </c>
    </row>
    <row r="10" spans="1:19" ht="24.9" customHeight="1" x14ac:dyDescent="0.3">
      <c r="A10" s="15">
        <v>1</v>
      </c>
      <c r="B10" s="35"/>
      <c r="C10" s="35"/>
      <c r="D10" s="36"/>
      <c r="E10" s="37"/>
      <c r="F10" s="74">
        <v>3</v>
      </c>
      <c r="G10" s="60"/>
      <c r="H10" s="61"/>
      <c r="I10" s="62"/>
      <c r="J10" s="62"/>
      <c r="K10" s="62"/>
      <c r="L10" s="62"/>
      <c r="M10" s="62"/>
      <c r="N10" s="62"/>
      <c r="O10" s="62"/>
      <c r="P10" s="62"/>
      <c r="Q10" s="29" t="str">
        <f>IF(SUM(G10:P10)=0,"",SUM(G10:P10)/10)</f>
        <v/>
      </c>
      <c r="R10" s="15" t="str">
        <f>IF(Q10="","",COUNTIF(G10:P10,"&lt;4.5"))</f>
        <v/>
      </c>
      <c r="S10" s="15" t="str">
        <f>IF(Q10="","",IF(R10&gt;2,"Fail",IF(Q10&lt;5,"Fail",IF(Q10&lt;6,"Bronze",IF(Q10&lt;7,"Silver","Gold")))))</f>
        <v/>
      </c>
    </row>
    <row r="11" spans="1:19" ht="24.9" customHeight="1" x14ac:dyDescent="0.3">
      <c r="A11" s="15">
        <v>2</v>
      </c>
      <c r="B11" s="38"/>
      <c r="C11" s="39"/>
      <c r="D11" s="36"/>
      <c r="E11" s="40"/>
      <c r="F11" s="74">
        <v>3</v>
      </c>
      <c r="G11" s="60"/>
      <c r="H11" s="61"/>
      <c r="I11" s="62"/>
      <c r="J11" s="62"/>
      <c r="K11" s="62"/>
      <c r="L11" s="62"/>
      <c r="M11" s="62"/>
      <c r="N11" s="62"/>
      <c r="O11" s="62"/>
      <c r="P11" s="62"/>
      <c r="Q11" s="29" t="str">
        <f t="shared" ref="Q11:Q59" si="0">IF(SUM(G11:P11)=0,"",SUM(G11:P11)/10)</f>
        <v/>
      </c>
      <c r="R11" s="15" t="str">
        <f t="shared" ref="R11:R59" si="1">IF(Q11="","",COUNTIF(G11:P11,"&lt;4.5"))</f>
        <v/>
      </c>
      <c r="S11" s="15" t="str">
        <f t="shared" ref="S11:S59" si="2">IF(Q11="","",IF(R11&gt;2,"Fail",IF(Q11&lt;5,"Fail",IF(Q11&lt;6,"Bronze",IF(Q11&lt;7,"Silver","Gold")))))</f>
        <v/>
      </c>
    </row>
    <row r="12" spans="1:19" ht="24.9" customHeight="1" x14ac:dyDescent="0.3">
      <c r="A12" s="16">
        <v>3</v>
      </c>
      <c r="B12" s="41"/>
      <c r="C12" s="41"/>
      <c r="D12" s="42"/>
      <c r="E12" s="43"/>
      <c r="F12" s="74">
        <v>3</v>
      </c>
      <c r="G12" s="60"/>
      <c r="H12" s="61"/>
      <c r="I12" s="62"/>
      <c r="J12" s="62"/>
      <c r="K12" s="62"/>
      <c r="L12" s="62"/>
      <c r="M12" s="62"/>
      <c r="N12" s="62"/>
      <c r="O12" s="62"/>
      <c r="P12" s="62"/>
      <c r="Q12" s="29" t="str">
        <f t="shared" si="0"/>
        <v/>
      </c>
      <c r="R12" s="15" t="str">
        <f t="shared" si="1"/>
        <v/>
      </c>
      <c r="S12" s="15" t="str">
        <f t="shared" si="2"/>
        <v/>
      </c>
    </row>
    <row r="13" spans="1:19" ht="24.9" customHeight="1" x14ac:dyDescent="0.3">
      <c r="A13" s="15">
        <v>4</v>
      </c>
      <c r="B13" s="44"/>
      <c r="C13" s="44"/>
      <c r="D13" s="36"/>
      <c r="E13" s="37"/>
      <c r="F13" s="74">
        <v>3</v>
      </c>
      <c r="G13" s="60"/>
      <c r="H13" s="61"/>
      <c r="I13" s="62"/>
      <c r="J13" s="62"/>
      <c r="K13" s="62"/>
      <c r="L13" s="62"/>
      <c r="M13" s="62"/>
      <c r="N13" s="62"/>
      <c r="O13" s="62"/>
      <c r="P13" s="62"/>
      <c r="Q13" s="29" t="str">
        <f t="shared" si="0"/>
        <v/>
      </c>
      <c r="R13" s="15" t="str">
        <f t="shared" si="1"/>
        <v/>
      </c>
      <c r="S13" s="15" t="str">
        <f t="shared" si="2"/>
        <v/>
      </c>
    </row>
    <row r="14" spans="1:19" ht="24.9" customHeight="1" x14ac:dyDescent="0.3">
      <c r="A14" s="15">
        <v>5</v>
      </c>
      <c r="B14" s="44"/>
      <c r="C14" s="44"/>
      <c r="D14" s="35"/>
      <c r="E14" s="37"/>
      <c r="F14" s="74">
        <v>3</v>
      </c>
      <c r="G14" s="60"/>
      <c r="H14" s="61"/>
      <c r="I14" s="62"/>
      <c r="J14" s="62"/>
      <c r="K14" s="62"/>
      <c r="L14" s="62"/>
      <c r="M14" s="62"/>
      <c r="N14" s="62"/>
      <c r="O14" s="62"/>
      <c r="P14" s="62"/>
      <c r="Q14" s="29" t="str">
        <f t="shared" si="0"/>
        <v/>
      </c>
      <c r="R14" s="15" t="str">
        <f t="shared" si="1"/>
        <v/>
      </c>
      <c r="S14" s="15" t="str">
        <f t="shared" si="2"/>
        <v/>
      </c>
    </row>
    <row r="15" spans="1:19" ht="24.9" customHeight="1" x14ac:dyDescent="0.3">
      <c r="A15" s="15">
        <v>6</v>
      </c>
      <c r="B15" s="45"/>
      <c r="C15" s="46"/>
      <c r="D15" s="36"/>
      <c r="E15" s="37"/>
      <c r="F15" s="74">
        <v>3</v>
      </c>
      <c r="G15" s="60"/>
      <c r="H15" s="61"/>
      <c r="I15" s="62"/>
      <c r="J15" s="62"/>
      <c r="K15" s="62"/>
      <c r="L15" s="62"/>
      <c r="M15" s="62"/>
      <c r="N15" s="62"/>
      <c r="O15" s="62"/>
      <c r="P15" s="62"/>
      <c r="Q15" s="29" t="str">
        <f t="shared" si="0"/>
        <v/>
      </c>
      <c r="R15" s="15" t="str">
        <f t="shared" si="1"/>
        <v/>
      </c>
      <c r="S15" s="15" t="str">
        <f t="shared" si="2"/>
        <v/>
      </c>
    </row>
    <row r="16" spans="1:19" ht="24.9" customHeight="1" x14ac:dyDescent="0.3">
      <c r="A16" s="15">
        <v>7</v>
      </c>
      <c r="B16" s="41"/>
      <c r="C16" s="41"/>
      <c r="D16" s="47"/>
      <c r="E16" s="43"/>
      <c r="F16" s="74">
        <v>3</v>
      </c>
      <c r="G16" s="60"/>
      <c r="H16" s="61"/>
      <c r="I16" s="62"/>
      <c r="J16" s="62"/>
      <c r="K16" s="62"/>
      <c r="L16" s="62"/>
      <c r="M16" s="62"/>
      <c r="N16" s="62"/>
      <c r="O16" s="62"/>
      <c r="P16" s="62"/>
      <c r="Q16" s="29" t="str">
        <f t="shared" si="0"/>
        <v/>
      </c>
      <c r="R16" s="15" t="str">
        <f t="shared" si="1"/>
        <v/>
      </c>
      <c r="S16" s="15" t="str">
        <f t="shared" si="2"/>
        <v/>
      </c>
    </row>
    <row r="17" spans="1:19" ht="24.9" customHeight="1" x14ac:dyDescent="0.3">
      <c r="A17" s="15">
        <v>8</v>
      </c>
      <c r="B17" s="48"/>
      <c r="C17" s="48"/>
      <c r="D17" s="49"/>
      <c r="E17" s="50"/>
      <c r="F17" s="74">
        <v>3</v>
      </c>
      <c r="G17" s="60"/>
      <c r="H17" s="61"/>
      <c r="I17" s="62"/>
      <c r="J17" s="62"/>
      <c r="K17" s="62"/>
      <c r="L17" s="62"/>
      <c r="M17" s="62"/>
      <c r="N17" s="62"/>
      <c r="O17" s="62"/>
      <c r="P17" s="62"/>
      <c r="Q17" s="29" t="str">
        <f t="shared" si="0"/>
        <v/>
      </c>
      <c r="R17" s="15" t="str">
        <f t="shared" si="1"/>
        <v/>
      </c>
      <c r="S17" s="15" t="str">
        <f t="shared" si="2"/>
        <v/>
      </c>
    </row>
    <row r="18" spans="1:19" ht="24.9" customHeight="1" x14ac:dyDescent="0.3">
      <c r="A18" s="15">
        <v>9</v>
      </c>
      <c r="B18" s="45"/>
      <c r="C18" s="46"/>
      <c r="D18" s="51"/>
      <c r="E18" s="52"/>
      <c r="F18" s="74">
        <v>3</v>
      </c>
      <c r="G18" s="60"/>
      <c r="H18" s="61"/>
      <c r="I18" s="62"/>
      <c r="J18" s="62"/>
      <c r="K18" s="62"/>
      <c r="L18" s="62"/>
      <c r="M18" s="62"/>
      <c r="N18" s="62"/>
      <c r="O18" s="62"/>
      <c r="P18" s="62"/>
      <c r="Q18" s="29" t="str">
        <f t="shared" si="0"/>
        <v/>
      </c>
      <c r="R18" s="15" t="str">
        <f t="shared" si="1"/>
        <v/>
      </c>
      <c r="S18" s="15" t="str">
        <f t="shared" si="2"/>
        <v/>
      </c>
    </row>
    <row r="19" spans="1:19" ht="24.9" customHeight="1" x14ac:dyDescent="0.3">
      <c r="A19" s="15">
        <v>10</v>
      </c>
      <c r="B19" s="41"/>
      <c r="C19" s="41"/>
      <c r="D19" s="42"/>
      <c r="E19" s="43"/>
      <c r="F19" s="74">
        <v>3</v>
      </c>
      <c r="G19" s="60"/>
      <c r="H19" s="61"/>
      <c r="I19" s="62"/>
      <c r="J19" s="62"/>
      <c r="K19" s="62"/>
      <c r="L19" s="62"/>
      <c r="M19" s="62"/>
      <c r="N19" s="62"/>
      <c r="O19" s="62"/>
      <c r="P19" s="62"/>
      <c r="Q19" s="29" t="str">
        <f t="shared" si="0"/>
        <v/>
      </c>
      <c r="R19" s="15" t="str">
        <f t="shared" si="1"/>
        <v/>
      </c>
      <c r="S19" s="15" t="str">
        <f t="shared" si="2"/>
        <v/>
      </c>
    </row>
    <row r="20" spans="1:19" ht="24.9" customHeight="1" x14ac:dyDescent="0.3">
      <c r="A20" s="15">
        <v>11</v>
      </c>
      <c r="B20" s="41"/>
      <c r="C20" s="41"/>
      <c r="D20" s="42"/>
      <c r="E20" s="43"/>
      <c r="F20" s="74">
        <v>3</v>
      </c>
      <c r="G20" s="60"/>
      <c r="H20" s="61"/>
      <c r="I20" s="62"/>
      <c r="J20" s="62"/>
      <c r="K20" s="62"/>
      <c r="L20" s="62"/>
      <c r="M20" s="62"/>
      <c r="N20" s="62"/>
      <c r="O20" s="62"/>
      <c r="P20" s="62"/>
      <c r="Q20" s="29" t="str">
        <f t="shared" si="0"/>
        <v/>
      </c>
      <c r="R20" s="15" t="str">
        <f t="shared" si="1"/>
        <v/>
      </c>
      <c r="S20" s="15" t="str">
        <f t="shared" si="2"/>
        <v/>
      </c>
    </row>
    <row r="21" spans="1:19" ht="24.9" customHeight="1" x14ac:dyDescent="0.3">
      <c r="A21" s="15">
        <v>12</v>
      </c>
      <c r="B21" s="38"/>
      <c r="C21" s="39"/>
      <c r="D21" s="36"/>
      <c r="E21" s="40"/>
      <c r="F21" s="74">
        <v>3</v>
      </c>
      <c r="G21" s="60"/>
      <c r="H21" s="61"/>
      <c r="I21" s="62"/>
      <c r="J21" s="62"/>
      <c r="K21" s="62"/>
      <c r="L21" s="62"/>
      <c r="M21" s="62"/>
      <c r="N21" s="62"/>
      <c r="O21" s="62"/>
      <c r="P21" s="62"/>
      <c r="Q21" s="29" t="str">
        <f t="shared" si="0"/>
        <v/>
      </c>
      <c r="R21" s="15" t="str">
        <f t="shared" si="1"/>
        <v/>
      </c>
      <c r="S21" s="15" t="str">
        <f t="shared" si="2"/>
        <v/>
      </c>
    </row>
    <row r="22" spans="1:19" s="18" customFormat="1" ht="24.9" customHeight="1" x14ac:dyDescent="0.3">
      <c r="A22" s="15">
        <v>13</v>
      </c>
      <c r="B22" s="53"/>
      <c r="C22" s="54"/>
      <c r="D22" s="55"/>
      <c r="E22" s="56"/>
      <c r="F22" s="74">
        <v>3</v>
      </c>
      <c r="G22" s="58"/>
      <c r="H22" s="59"/>
      <c r="I22" s="63"/>
      <c r="J22" s="63"/>
      <c r="K22" s="63"/>
      <c r="L22" s="63"/>
      <c r="M22" s="63"/>
      <c r="N22" s="63"/>
      <c r="O22" s="63"/>
      <c r="P22" s="62"/>
      <c r="Q22" s="29" t="str">
        <f t="shared" si="0"/>
        <v/>
      </c>
      <c r="R22" s="15" t="str">
        <f t="shared" si="1"/>
        <v/>
      </c>
      <c r="S22" s="15" t="str">
        <f t="shared" si="2"/>
        <v/>
      </c>
    </row>
    <row r="23" spans="1:19" s="18" customFormat="1" ht="24.9" customHeight="1" x14ac:dyDescent="0.3">
      <c r="A23" s="15">
        <v>14</v>
      </c>
      <c r="B23" s="53"/>
      <c r="C23" s="54"/>
      <c r="D23" s="57"/>
      <c r="E23" s="56"/>
      <c r="F23" s="74">
        <v>3</v>
      </c>
      <c r="G23" s="60"/>
      <c r="H23" s="61"/>
      <c r="I23" s="62"/>
      <c r="J23" s="62"/>
      <c r="K23" s="62"/>
      <c r="L23" s="62"/>
      <c r="M23" s="62"/>
      <c r="N23" s="62"/>
      <c r="O23" s="62"/>
      <c r="P23" s="62"/>
      <c r="Q23" s="29" t="str">
        <f t="shared" si="0"/>
        <v/>
      </c>
      <c r="R23" s="15" t="str">
        <f t="shared" si="1"/>
        <v/>
      </c>
      <c r="S23" s="15" t="str">
        <f t="shared" si="2"/>
        <v/>
      </c>
    </row>
    <row r="24" spans="1:19" s="18" customFormat="1" ht="24.9" customHeight="1" x14ac:dyDescent="0.3">
      <c r="A24" s="15">
        <v>15</v>
      </c>
      <c r="B24" s="53"/>
      <c r="C24" s="54"/>
      <c r="D24" s="57"/>
      <c r="E24" s="56"/>
      <c r="F24" s="74">
        <v>3</v>
      </c>
      <c r="G24" s="58"/>
      <c r="H24" s="59"/>
      <c r="I24" s="63"/>
      <c r="J24" s="63"/>
      <c r="K24" s="63"/>
      <c r="L24" s="63"/>
      <c r="M24" s="63"/>
      <c r="N24" s="63"/>
      <c r="O24" s="63"/>
      <c r="P24" s="62"/>
      <c r="Q24" s="29" t="str">
        <f t="shared" si="0"/>
        <v/>
      </c>
      <c r="R24" s="15" t="str">
        <f t="shared" si="1"/>
        <v/>
      </c>
      <c r="S24" s="15" t="str">
        <f t="shared" si="2"/>
        <v/>
      </c>
    </row>
    <row r="25" spans="1:19" s="18" customFormat="1" ht="24.9" customHeight="1" x14ac:dyDescent="0.3">
      <c r="A25" s="15">
        <v>16</v>
      </c>
      <c r="B25" s="53"/>
      <c r="C25" s="54"/>
      <c r="D25" s="55"/>
      <c r="E25" s="56"/>
      <c r="F25" s="74">
        <v>3</v>
      </c>
      <c r="G25" s="60"/>
      <c r="H25" s="61"/>
      <c r="I25" s="62"/>
      <c r="J25" s="62"/>
      <c r="K25" s="62"/>
      <c r="L25" s="62"/>
      <c r="M25" s="62"/>
      <c r="N25" s="62"/>
      <c r="O25" s="62"/>
      <c r="P25" s="62"/>
      <c r="Q25" s="29" t="str">
        <f t="shared" si="0"/>
        <v/>
      </c>
      <c r="R25" s="15" t="str">
        <f t="shared" si="1"/>
        <v/>
      </c>
      <c r="S25" s="15" t="str">
        <f t="shared" si="2"/>
        <v/>
      </c>
    </row>
    <row r="26" spans="1:19" s="18" customFormat="1" ht="24.9" customHeight="1" x14ac:dyDescent="0.3">
      <c r="A26" s="15">
        <v>17</v>
      </c>
      <c r="B26" s="53"/>
      <c r="C26" s="54"/>
      <c r="D26" s="55"/>
      <c r="E26" s="56"/>
      <c r="F26" s="74">
        <v>3</v>
      </c>
      <c r="G26" s="58"/>
      <c r="H26" s="59"/>
      <c r="I26" s="63"/>
      <c r="J26" s="63"/>
      <c r="K26" s="63"/>
      <c r="L26" s="63"/>
      <c r="M26" s="63"/>
      <c r="N26" s="63"/>
      <c r="O26" s="63"/>
      <c r="P26" s="63"/>
      <c r="Q26" s="29" t="str">
        <f t="shared" si="0"/>
        <v/>
      </c>
      <c r="R26" s="15" t="str">
        <f t="shared" si="1"/>
        <v/>
      </c>
      <c r="S26" s="15" t="str">
        <f t="shared" si="2"/>
        <v/>
      </c>
    </row>
    <row r="27" spans="1:19" s="18" customFormat="1" ht="24.9" customHeight="1" x14ac:dyDescent="0.3">
      <c r="A27" s="15">
        <v>18</v>
      </c>
      <c r="B27" s="53"/>
      <c r="C27" s="54"/>
      <c r="D27" s="55"/>
      <c r="E27" s="56"/>
      <c r="F27" s="74">
        <v>3</v>
      </c>
      <c r="G27" s="60"/>
      <c r="H27" s="61"/>
      <c r="I27" s="62"/>
      <c r="J27" s="62"/>
      <c r="K27" s="62"/>
      <c r="L27" s="62"/>
      <c r="M27" s="62"/>
      <c r="N27" s="62"/>
      <c r="O27" s="62"/>
      <c r="P27" s="62"/>
      <c r="Q27" s="29" t="str">
        <f t="shared" si="0"/>
        <v/>
      </c>
      <c r="R27" s="15" t="str">
        <f t="shared" si="1"/>
        <v/>
      </c>
      <c r="S27" s="15" t="str">
        <f t="shared" si="2"/>
        <v/>
      </c>
    </row>
    <row r="28" spans="1:19" s="18" customFormat="1" ht="24.9" customHeight="1" x14ac:dyDescent="0.3">
      <c r="A28" s="15">
        <v>19</v>
      </c>
      <c r="B28" s="53"/>
      <c r="C28" s="54"/>
      <c r="D28" s="55"/>
      <c r="E28" s="56"/>
      <c r="F28" s="74">
        <v>3</v>
      </c>
      <c r="G28" s="58"/>
      <c r="H28" s="59"/>
      <c r="I28" s="63"/>
      <c r="J28" s="63"/>
      <c r="K28" s="63"/>
      <c r="L28" s="63"/>
      <c r="M28" s="63"/>
      <c r="N28" s="63"/>
      <c r="O28" s="63"/>
      <c r="P28" s="63"/>
      <c r="Q28" s="29" t="str">
        <f t="shared" si="0"/>
        <v/>
      </c>
      <c r="R28" s="15" t="str">
        <f t="shared" si="1"/>
        <v/>
      </c>
      <c r="S28" s="15" t="str">
        <f t="shared" si="2"/>
        <v/>
      </c>
    </row>
    <row r="29" spans="1:19" s="18" customFormat="1" ht="24.9" customHeight="1" x14ac:dyDescent="0.3">
      <c r="A29" s="15">
        <v>20</v>
      </c>
      <c r="B29" s="53"/>
      <c r="C29" s="54"/>
      <c r="D29" s="55"/>
      <c r="E29" s="56"/>
      <c r="F29" s="74">
        <v>3</v>
      </c>
      <c r="G29" s="60"/>
      <c r="H29" s="61"/>
      <c r="I29" s="62"/>
      <c r="J29" s="62"/>
      <c r="K29" s="62"/>
      <c r="L29" s="62"/>
      <c r="M29" s="62"/>
      <c r="N29" s="62"/>
      <c r="O29" s="62"/>
      <c r="P29" s="62"/>
      <c r="Q29" s="29" t="str">
        <f t="shared" si="0"/>
        <v/>
      </c>
      <c r="R29" s="15" t="str">
        <f t="shared" si="1"/>
        <v/>
      </c>
      <c r="S29" s="15" t="str">
        <f t="shared" si="2"/>
        <v/>
      </c>
    </row>
    <row r="30" spans="1:19" s="18" customFormat="1" ht="24.9" customHeight="1" x14ac:dyDescent="0.3">
      <c r="A30" s="15">
        <v>21</v>
      </c>
      <c r="B30" s="53"/>
      <c r="C30" s="54"/>
      <c r="D30" s="55"/>
      <c r="E30" s="56"/>
      <c r="F30" s="74">
        <v>3</v>
      </c>
      <c r="G30" s="58"/>
      <c r="H30" s="59"/>
      <c r="I30" s="63"/>
      <c r="J30" s="63"/>
      <c r="K30" s="63"/>
      <c r="L30" s="63"/>
      <c r="M30" s="63"/>
      <c r="N30" s="63"/>
      <c r="O30" s="63"/>
      <c r="P30" s="63"/>
      <c r="Q30" s="29" t="str">
        <f t="shared" si="0"/>
        <v/>
      </c>
      <c r="R30" s="15" t="str">
        <f t="shared" si="1"/>
        <v/>
      </c>
      <c r="S30" s="15" t="str">
        <f t="shared" si="2"/>
        <v/>
      </c>
    </row>
    <row r="31" spans="1:19" s="18" customFormat="1" ht="24.9" customHeight="1" x14ac:dyDescent="0.3">
      <c r="A31" s="15">
        <v>22</v>
      </c>
      <c r="B31" s="53"/>
      <c r="C31" s="54"/>
      <c r="D31" s="55"/>
      <c r="E31" s="56"/>
      <c r="F31" s="74">
        <v>3</v>
      </c>
      <c r="G31" s="60"/>
      <c r="H31" s="61"/>
      <c r="I31" s="62"/>
      <c r="J31" s="62"/>
      <c r="K31" s="62"/>
      <c r="L31" s="62"/>
      <c r="M31" s="62"/>
      <c r="N31" s="62"/>
      <c r="O31" s="62"/>
      <c r="P31" s="62"/>
      <c r="Q31" s="29" t="str">
        <f t="shared" si="0"/>
        <v/>
      </c>
      <c r="R31" s="15" t="str">
        <f t="shared" si="1"/>
        <v/>
      </c>
      <c r="S31" s="15" t="str">
        <f t="shared" si="2"/>
        <v/>
      </c>
    </row>
    <row r="32" spans="1:19" s="18" customFormat="1" ht="24.9" customHeight="1" x14ac:dyDescent="0.3">
      <c r="A32" s="15">
        <v>23</v>
      </c>
      <c r="B32" s="53"/>
      <c r="C32" s="54"/>
      <c r="D32" s="55"/>
      <c r="E32" s="56"/>
      <c r="F32" s="74">
        <v>3</v>
      </c>
      <c r="G32" s="58"/>
      <c r="H32" s="59"/>
      <c r="I32" s="63"/>
      <c r="J32" s="63"/>
      <c r="K32" s="63"/>
      <c r="L32" s="63"/>
      <c r="M32" s="63"/>
      <c r="N32" s="63"/>
      <c r="O32" s="63"/>
      <c r="P32" s="63"/>
      <c r="Q32" s="29" t="str">
        <f t="shared" si="0"/>
        <v/>
      </c>
      <c r="R32" s="15" t="str">
        <f t="shared" si="1"/>
        <v/>
      </c>
      <c r="S32" s="15" t="str">
        <f t="shared" si="2"/>
        <v/>
      </c>
    </row>
    <row r="33" spans="1:19" ht="24.9" customHeight="1" x14ac:dyDescent="0.3">
      <c r="A33" s="15">
        <v>24</v>
      </c>
      <c r="B33" s="53"/>
      <c r="C33" s="54"/>
      <c r="D33" s="55"/>
      <c r="E33" s="56"/>
      <c r="F33" s="74">
        <v>3</v>
      </c>
      <c r="G33" s="60"/>
      <c r="H33" s="61"/>
      <c r="I33" s="62"/>
      <c r="J33" s="62"/>
      <c r="K33" s="62"/>
      <c r="L33" s="62"/>
      <c r="M33" s="62"/>
      <c r="N33" s="62"/>
      <c r="O33" s="62"/>
      <c r="P33" s="62"/>
      <c r="Q33" s="29" t="str">
        <f t="shared" si="0"/>
        <v/>
      </c>
      <c r="R33" s="15" t="str">
        <f t="shared" si="1"/>
        <v/>
      </c>
      <c r="S33" s="15" t="str">
        <f t="shared" si="2"/>
        <v/>
      </c>
    </row>
    <row r="34" spans="1:19" ht="24.9" customHeight="1" x14ac:dyDescent="0.3">
      <c r="A34" s="15">
        <v>25</v>
      </c>
      <c r="B34" s="53"/>
      <c r="C34" s="54"/>
      <c r="D34" s="55"/>
      <c r="E34" s="56"/>
      <c r="F34" s="74">
        <v>3</v>
      </c>
      <c r="G34" s="58"/>
      <c r="H34" s="59"/>
      <c r="I34" s="63"/>
      <c r="J34" s="63"/>
      <c r="K34" s="63"/>
      <c r="L34" s="63"/>
      <c r="M34" s="63"/>
      <c r="N34" s="63"/>
      <c r="O34" s="63"/>
      <c r="P34" s="63"/>
      <c r="Q34" s="29" t="str">
        <f t="shared" si="0"/>
        <v/>
      </c>
      <c r="R34" s="15" t="str">
        <f t="shared" si="1"/>
        <v/>
      </c>
      <c r="S34" s="15" t="str">
        <f t="shared" si="2"/>
        <v/>
      </c>
    </row>
    <row r="35" spans="1:19" ht="24.9" customHeight="1" x14ac:dyDescent="0.3">
      <c r="A35" s="15">
        <v>26</v>
      </c>
      <c r="B35" s="53"/>
      <c r="C35" s="54"/>
      <c r="D35" s="55"/>
      <c r="E35" s="56"/>
      <c r="F35" s="74">
        <v>3</v>
      </c>
      <c r="G35" s="60"/>
      <c r="H35" s="61"/>
      <c r="I35" s="62"/>
      <c r="J35" s="62"/>
      <c r="K35" s="62"/>
      <c r="L35" s="62"/>
      <c r="M35" s="62"/>
      <c r="N35" s="62"/>
      <c r="O35" s="62"/>
      <c r="P35" s="62"/>
      <c r="Q35" s="29" t="str">
        <f t="shared" si="0"/>
        <v/>
      </c>
      <c r="R35" s="15" t="str">
        <f t="shared" si="1"/>
        <v/>
      </c>
      <c r="S35" s="15" t="str">
        <f t="shared" si="2"/>
        <v/>
      </c>
    </row>
    <row r="36" spans="1:19" ht="24.9" customHeight="1" x14ac:dyDescent="0.3">
      <c r="A36" s="15">
        <v>27</v>
      </c>
      <c r="B36" s="53"/>
      <c r="C36" s="54"/>
      <c r="D36" s="55"/>
      <c r="E36" s="56"/>
      <c r="F36" s="74">
        <v>3</v>
      </c>
      <c r="G36" s="58"/>
      <c r="H36" s="59"/>
      <c r="I36" s="63"/>
      <c r="J36" s="63"/>
      <c r="K36" s="63"/>
      <c r="L36" s="63"/>
      <c r="M36" s="63"/>
      <c r="N36" s="63"/>
      <c r="O36" s="63"/>
      <c r="P36" s="63"/>
      <c r="Q36" s="29" t="str">
        <f t="shared" si="0"/>
        <v/>
      </c>
      <c r="R36" s="15" t="str">
        <f t="shared" si="1"/>
        <v/>
      </c>
      <c r="S36" s="15" t="str">
        <f t="shared" si="2"/>
        <v/>
      </c>
    </row>
    <row r="37" spans="1:19" ht="24.9" customHeight="1" x14ac:dyDescent="0.3">
      <c r="A37" s="15">
        <v>28</v>
      </c>
      <c r="B37" s="53"/>
      <c r="C37" s="54"/>
      <c r="D37" s="55"/>
      <c r="E37" s="56"/>
      <c r="F37" s="74">
        <v>3</v>
      </c>
      <c r="G37" s="60"/>
      <c r="H37" s="61"/>
      <c r="I37" s="62"/>
      <c r="J37" s="62"/>
      <c r="K37" s="62"/>
      <c r="L37" s="62"/>
      <c r="M37" s="62"/>
      <c r="N37" s="62"/>
      <c r="O37" s="62"/>
      <c r="P37" s="62"/>
      <c r="Q37" s="29" t="str">
        <f t="shared" si="0"/>
        <v/>
      </c>
      <c r="R37" s="15" t="str">
        <f t="shared" si="1"/>
        <v/>
      </c>
      <c r="S37" s="15" t="str">
        <f t="shared" si="2"/>
        <v/>
      </c>
    </row>
    <row r="38" spans="1:19" ht="24.9" customHeight="1" x14ac:dyDescent="0.3">
      <c r="A38" s="15">
        <v>29</v>
      </c>
      <c r="B38" s="53"/>
      <c r="C38" s="54"/>
      <c r="D38" s="55"/>
      <c r="E38" s="56"/>
      <c r="F38" s="74">
        <v>3</v>
      </c>
      <c r="G38" s="58"/>
      <c r="H38" s="59"/>
      <c r="I38" s="63"/>
      <c r="J38" s="63"/>
      <c r="K38" s="63"/>
      <c r="L38" s="63"/>
      <c r="M38" s="63"/>
      <c r="N38" s="63"/>
      <c r="O38" s="63"/>
      <c r="P38" s="63"/>
      <c r="Q38" s="29" t="str">
        <f t="shared" si="0"/>
        <v/>
      </c>
      <c r="R38" s="15" t="str">
        <f t="shared" si="1"/>
        <v/>
      </c>
      <c r="S38" s="15" t="str">
        <f t="shared" si="2"/>
        <v/>
      </c>
    </row>
    <row r="39" spans="1:19" ht="24.9" customHeight="1" x14ac:dyDescent="0.3">
      <c r="A39" s="15">
        <v>30</v>
      </c>
      <c r="B39" s="53"/>
      <c r="C39" s="54"/>
      <c r="D39" s="55"/>
      <c r="E39" s="56"/>
      <c r="F39" s="74">
        <v>3</v>
      </c>
      <c r="G39" s="60"/>
      <c r="H39" s="61"/>
      <c r="I39" s="62"/>
      <c r="J39" s="62"/>
      <c r="K39" s="62"/>
      <c r="L39" s="62"/>
      <c r="M39" s="62"/>
      <c r="N39" s="62"/>
      <c r="O39" s="62"/>
      <c r="P39" s="62"/>
      <c r="Q39" s="29" t="str">
        <f t="shared" si="0"/>
        <v/>
      </c>
      <c r="R39" s="15" t="str">
        <f t="shared" si="1"/>
        <v/>
      </c>
      <c r="S39" s="15" t="str">
        <f t="shared" si="2"/>
        <v/>
      </c>
    </row>
    <row r="40" spans="1:19" ht="24.9" customHeight="1" x14ac:dyDescent="0.3">
      <c r="A40" s="15">
        <v>31</v>
      </c>
      <c r="B40" s="53"/>
      <c r="C40" s="54"/>
      <c r="D40" s="55"/>
      <c r="E40" s="56"/>
      <c r="F40" s="74">
        <v>3</v>
      </c>
      <c r="G40" s="58"/>
      <c r="H40" s="59"/>
      <c r="I40" s="63"/>
      <c r="J40" s="63"/>
      <c r="K40" s="63"/>
      <c r="L40" s="63"/>
      <c r="M40" s="63"/>
      <c r="N40" s="63"/>
      <c r="O40" s="63"/>
      <c r="P40" s="63"/>
      <c r="Q40" s="29" t="str">
        <f t="shared" si="0"/>
        <v/>
      </c>
      <c r="R40" s="15" t="str">
        <f t="shared" si="1"/>
        <v/>
      </c>
      <c r="S40" s="15" t="str">
        <f t="shared" si="2"/>
        <v/>
      </c>
    </row>
    <row r="41" spans="1:19" ht="24.9" customHeight="1" x14ac:dyDescent="0.3">
      <c r="A41" s="15">
        <v>32</v>
      </c>
      <c r="B41" s="53"/>
      <c r="C41" s="54"/>
      <c r="D41" s="55"/>
      <c r="E41" s="56"/>
      <c r="F41" s="74">
        <v>3</v>
      </c>
      <c r="G41" s="60"/>
      <c r="H41" s="61"/>
      <c r="I41" s="62"/>
      <c r="J41" s="62"/>
      <c r="K41" s="62"/>
      <c r="L41" s="62"/>
      <c r="M41" s="62"/>
      <c r="N41" s="62"/>
      <c r="O41" s="62"/>
      <c r="P41" s="62"/>
      <c r="Q41" s="29" t="str">
        <f t="shared" si="0"/>
        <v/>
      </c>
      <c r="R41" s="15" t="str">
        <f t="shared" si="1"/>
        <v/>
      </c>
      <c r="S41" s="15" t="str">
        <f t="shared" si="2"/>
        <v/>
      </c>
    </row>
    <row r="42" spans="1:19" ht="24.9" customHeight="1" x14ac:dyDescent="0.3">
      <c r="A42" s="15">
        <v>33</v>
      </c>
      <c r="B42" s="53"/>
      <c r="C42" s="54"/>
      <c r="D42" s="55"/>
      <c r="E42" s="56"/>
      <c r="F42" s="74">
        <v>3</v>
      </c>
      <c r="G42" s="58"/>
      <c r="H42" s="59"/>
      <c r="I42" s="63"/>
      <c r="J42" s="63"/>
      <c r="K42" s="63"/>
      <c r="L42" s="63"/>
      <c r="M42" s="63"/>
      <c r="N42" s="63"/>
      <c r="O42" s="63"/>
      <c r="P42" s="63"/>
      <c r="Q42" s="29" t="str">
        <f t="shared" si="0"/>
        <v/>
      </c>
      <c r="R42" s="15" t="str">
        <f t="shared" si="1"/>
        <v/>
      </c>
      <c r="S42" s="15" t="str">
        <f t="shared" si="2"/>
        <v/>
      </c>
    </row>
    <row r="43" spans="1:19" ht="24.9" customHeight="1" x14ac:dyDescent="0.3">
      <c r="A43" s="15">
        <v>34</v>
      </c>
      <c r="B43" s="53"/>
      <c r="C43" s="54"/>
      <c r="D43" s="55"/>
      <c r="E43" s="56"/>
      <c r="F43" s="74">
        <v>3</v>
      </c>
      <c r="G43" s="60"/>
      <c r="H43" s="61"/>
      <c r="I43" s="62"/>
      <c r="J43" s="62"/>
      <c r="K43" s="62"/>
      <c r="L43" s="62"/>
      <c r="M43" s="62"/>
      <c r="N43" s="62"/>
      <c r="O43" s="62"/>
      <c r="P43" s="62"/>
      <c r="Q43" s="29" t="str">
        <f t="shared" si="0"/>
        <v/>
      </c>
      <c r="R43" s="15" t="str">
        <f t="shared" si="1"/>
        <v/>
      </c>
      <c r="S43" s="15" t="str">
        <f t="shared" si="2"/>
        <v/>
      </c>
    </row>
    <row r="44" spans="1:19" ht="24.9" customHeight="1" x14ac:dyDescent="0.3">
      <c r="A44" s="15">
        <v>35</v>
      </c>
      <c r="B44" s="53"/>
      <c r="C44" s="54"/>
      <c r="D44" s="55"/>
      <c r="E44" s="56"/>
      <c r="F44" s="74">
        <v>3</v>
      </c>
      <c r="G44" s="58"/>
      <c r="H44" s="59"/>
      <c r="I44" s="63"/>
      <c r="J44" s="63"/>
      <c r="K44" s="63"/>
      <c r="L44" s="63"/>
      <c r="M44" s="63"/>
      <c r="N44" s="63"/>
      <c r="O44" s="63"/>
      <c r="P44" s="63"/>
      <c r="Q44" s="29" t="str">
        <f t="shared" si="0"/>
        <v/>
      </c>
      <c r="R44" s="15" t="str">
        <f t="shared" si="1"/>
        <v/>
      </c>
      <c r="S44" s="15" t="str">
        <f t="shared" si="2"/>
        <v/>
      </c>
    </row>
    <row r="45" spans="1:19" ht="24.9" customHeight="1" x14ac:dyDescent="0.3">
      <c r="A45" s="15">
        <v>36</v>
      </c>
      <c r="B45" s="53"/>
      <c r="C45" s="54"/>
      <c r="D45" s="55"/>
      <c r="E45" s="56"/>
      <c r="F45" s="74">
        <v>3</v>
      </c>
      <c r="G45" s="60"/>
      <c r="H45" s="61"/>
      <c r="I45" s="62"/>
      <c r="J45" s="62"/>
      <c r="K45" s="62"/>
      <c r="L45" s="62"/>
      <c r="M45" s="62"/>
      <c r="N45" s="62"/>
      <c r="O45" s="62"/>
      <c r="P45" s="62"/>
      <c r="Q45" s="29" t="str">
        <f t="shared" si="0"/>
        <v/>
      </c>
      <c r="R45" s="15" t="str">
        <f t="shared" si="1"/>
        <v/>
      </c>
      <c r="S45" s="15" t="str">
        <f t="shared" si="2"/>
        <v/>
      </c>
    </row>
    <row r="46" spans="1:19" ht="24.9" customHeight="1" x14ac:dyDescent="0.3">
      <c r="A46" s="15">
        <v>37</v>
      </c>
      <c r="B46" s="53"/>
      <c r="C46" s="54"/>
      <c r="D46" s="55"/>
      <c r="E46" s="56"/>
      <c r="F46" s="74">
        <v>3</v>
      </c>
      <c r="G46" s="58"/>
      <c r="H46" s="59"/>
      <c r="I46" s="63"/>
      <c r="J46" s="63"/>
      <c r="K46" s="63"/>
      <c r="L46" s="63"/>
      <c r="M46" s="63"/>
      <c r="N46" s="63"/>
      <c r="O46" s="63"/>
      <c r="P46" s="63"/>
      <c r="Q46" s="29" t="str">
        <f t="shared" si="0"/>
        <v/>
      </c>
      <c r="R46" s="15" t="str">
        <f t="shared" si="1"/>
        <v/>
      </c>
      <c r="S46" s="15" t="str">
        <f t="shared" si="2"/>
        <v/>
      </c>
    </row>
    <row r="47" spans="1:19" ht="24.9" customHeight="1" x14ac:dyDescent="0.3">
      <c r="A47" s="15">
        <v>38</v>
      </c>
      <c r="B47" s="53"/>
      <c r="C47" s="54"/>
      <c r="D47" s="55"/>
      <c r="E47" s="56"/>
      <c r="F47" s="74">
        <v>3</v>
      </c>
      <c r="G47" s="60"/>
      <c r="H47" s="61"/>
      <c r="I47" s="62"/>
      <c r="J47" s="62"/>
      <c r="K47" s="62"/>
      <c r="L47" s="62"/>
      <c r="M47" s="62"/>
      <c r="N47" s="62"/>
      <c r="O47" s="62"/>
      <c r="P47" s="62"/>
      <c r="Q47" s="29" t="str">
        <f t="shared" si="0"/>
        <v/>
      </c>
      <c r="R47" s="15" t="str">
        <f t="shared" si="1"/>
        <v/>
      </c>
      <c r="S47" s="15" t="str">
        <f t="shared" si="2"/>
        <v/>
      </c>
    </row>
    <row r="48" spans="1:19" ht="24.9" customHeight="1" x14ac:dyDescent="0.3">
      <c r="A48" s="15">
        <v>39</v>
      </c>
      <c r="B48" s="53"/>
      <c r="C48" s="54"/>
      <c r="D48" s="55"/>
      <c r="E48" s="56"/>
      <c r="F48" s="74">
        <v>3</v>
      </c>
      <c r="G48" s="58"/>
      <c r="H48" s="59"/>
      <c r="I48" s="63"/>
      <c r="J48" s="63"/>
      <c r="K48" s="63"/>
      <c r="L48" s="63"/>
      <c r="M48" s="63"/>
      <c r="N48" s="63"/>
      <c r="O48" s="63"/>
      <c r="P48" s="63"/>
      <c r="Q48" s="29" t="str">
        <f t="shared" si="0"/>
        <v/>
      </c>
      <c r="R48" s="15" t="str">
        <f t="shared" si="1"/>
        <v/>
      </c>
      <c r="S48" s="15" t="str">
        <f t="shared" si="2"/>
        <v/>
      </c>
    </row>
    <row r="49" spans="1:19" ht="24.9" customHeight="1" x14ac:dyDescent="0.3">
      <c r="A49" s="15">
        <v>40</v>
      </c>
      <c r="B49" s="53"/>
      <c r="C49" s="54"/>
      <c r="D49" s="55"/>
      <c r="E49" s="56"/>
      <c r="F49" s="74">
        <v>3</v>
      </c>
      <c r="G49" s="60"/>
      <c r="H49" s="61"/>
      <c r="I49" s="62"/>
      <c r="J49" s="62"/>
      <c r="K49" s="62"/>
      <c r="L49" s="62"/>
      <c r="M49" s="62"/>
      <c r="N49" s="62"/>
      <c r="O49" s="62"/>
      <c r="P49" s="62"/>
      <c r="Q49" s="29" t="str">
        <f t="shared" si="0"/>
        <v/>
      </c>
      <c r="R49" s="15" t="str">
        <f t="shared" si="1"/>
        <v/>
      </c>
      <c r="S49" s="15" t="str">
        <f t="shared" si="2"/>
        <v/>
      </c>
    </row>
    <row r="50" spans="1:19" ht="24.9" customHeight="1" x14ac:dyDescent="0.3">
      <c r="A50" s="15">
        <v>41</v>
      </c>
      <c r="B50" s="53"/>
      <c r="C50" s="54"/>
      <c r="D50" s="55"/>
      <c r="E50" s="56"/>
      <c r="F50" s="74">
        <v>3</v>
      </c>
      <c r="G50" s="58"/>
      <c r="H50" s="59"/>
      <c r="I50" s="63"/>
      <c r="J50" s="63"/>
      <c r="K50" s="63"/>
      <c r="L50" s="63"/>
      <c r="M50" s="63"/>
      <c r="N50" s="63"/>
      <c r="O50" s="63"/>
      <c r="P50" s="63"/>
      <c r="Q50" s="29" t="str">
        <f t="shared" si="0"/>
        <v/>
      </c>
      <c r="R50" s="15" t="str">
        <f t="shared" si="1"/>
        <v/>
      </c>
      <c r="S50" s="15" t="str">
        <f t="shared" si="2"/>
        <v/>
      </c>
    </row>
    <row r="51" spans="1:19" ht="24.9" customHeight="1" x14ac:dyDescent="0.3">
      <c r="A51" s="15">
        <v>42</v>
      </c>
      <c r="B51" s="53"/>
      <c r="C51" s="54"/>
      <c r="D51" s="55"/>
      <c r="E51" s="56"/>
      <c r="F51" s="74">
        <v>3</v>
      </c>
      <c r="G51" s="60"/>
      <c r="H51" s="61"/>
      <c r="I51" s="62"/>
      <c r="J51" s="62"/>
      <c r="K51" s="62"/>
      <c r="L51" s="62"/>
      <c r="M51" s="62"/>
      <c r="N51" s="62"/>
      <c r="O51" s="62"/>
      <c r="P51" s="62"/>
      <c r="Q51" s="29" t="str">
        <f t="shared" si="0"/>
        <v/>
      </c>
      <c r="R51" s="15" t="str">
        <f t="shared" si="1"/>
        <v/>
      </c>
      <c r="S51" s="15" t="str">
        <f t="shared" si="2"/>
        <v/>
      </c>
    </row>
    <row r="52" spans="1:19" ht="24.9" customHeight="1" x14ac:dyDescent="0.3">
      <c r="A52" s="15">
        <v>43</v>
      </c>
      <c r="B52" s="53"/>
      <c r="C52" s="54"/>
      <c r="D52" s="55"/>
      <c r="E52" s="56"/>
      <c r="F52" s="74">
        <v>3</v>
      </c>
      <c r="G52" s="58"/>
      <c r="H52" s="59"/>
      <c r="I52" s="63"/>
      <c r="J52" s="63"/>
      <c r="K52" s="63"/>
      <c r="L52" s="63"/>
      <c r="M52" s="63"/>
      <c r="N52" s="63"/>
      <c r="O52" s="63"/>
      <c r="P52" s="63"/>
      <c r="Q52" s="29" t="str">
        <f t="shared" si="0"/>
        <v/>
      </c>
      <c r="R52" s="15" t="str">
        <f t="shared" si="1"/>
        <v/>
      </c>
      <c r="S52" s="15" t="str">
        <f t="shared" si="2"/>
        <v/>
      </c>
    </row>
    <row r="53" spans="1:19" ht="24.9" customHeight="1" x14ac:dyDescent="0.3">
      <c r="A53" s="15">
        <v>44</v>
      </c>
      <c r="B53" s="53"/>
      <c r="C53" s="54"/>
      <c r="D53" s="55"/>
      <c r="E53" s="56"/>
      <c r="F53" s="74">
        <v>3</v>
      </c>
      <c r="G53" s="60"/>
      <c r="H53" s="61"/>
      <c r="I53" s="62"/>
      <c r="J53" s="62"/>
      <c r="K53" s="62"/>
      <c r="L53" s="62"/>
      <c r="M53" s="62"/>
      <c r="N53" s="62"/>
      <c r="O53" s="62"/>
      <c r="P53" s="62"/>
      <c r="Q53" s="29" t="str">
        <f t="shared" si="0"/>
        <v/>
      </c>
      <c r="R53" s="15" t="str">
        <f t="shared" si="1"/>
        <v/>
      </c>
      <c r="S53" s="15" t="str">
        <f t="shared" si="2"/>
        <v/>
      </c>
    </row>
    <row r="54" spans="1:19" ht="24.9" customHeight="1" x14ac:dyDescent="0.3">
      <c r="A54" s="15">
        <v>45</v>
      </c>
      <c r="B54" s="53"/>
      <c r="C54" s="54"/>
      <c r="D54" s="55"/>
      <c r="E54" s="56"/>
      <c r="F54" s="74">
        <v>3</v>
      </c>
      <c r="G54" s="58"/>
      <c r="H54" s="59"/>
      <c r="I54" s="63"/>
      <c r="J54" s="63"/>
      <c r="K54" s="63"/>
      <c r="L54" s="63"/>
      <c r="M54" s="63"/>
      <c r="N54" s="63"/>
      <c r="O54" s="63"/>
      <c r="P54" s="63"/>
      <c r="Q54" s="29" t="str">
        <f t="shared" si="0"/>
        <v/>
      </c>
      <c r="R54" s="15" t="str">
        <f t="shared" si="1"/>
        <v/>
      </c>
      <c r="S54" s="15" t="str">
        <f t="shared" si="2"/>
        <v/>
      </c>
    </row>
    <row r="55" spans="1:19" ht="24.9" customHeight="1" x14ac:dyDescent="0.3">
      <c r="A55" s="15">
        <v>46</v>
      </c>
      <c r="B55" s="53"/>
      <c r="C55" s="54"/>
      <c r="D55" s="55"/>
      <c r="E55" s="56"/>
      <c r="F55" s="74">
        <v>3</v>
      </c>
      <c r="G55" s="60"/>
      <c r="H55" s="61"/>
      <c r="I55" s="62"/>
      <c r="J55" s="62"/>
      <c r="K55" s="62"/>
      <c r="L55" s="62"/>
      <c r="M55" s="62"/>
      <c r="N55" s="62"/>
      <c r="O55" s="62"/>
      <c r="P55" s="62"/>
      <c r="Q55" s="29" t="str">
        <f t="shared" si="0"/>
        <v/>
      </c>
      <c r="R55" s="15" t="str">
        <f t="shared" si="1"/>
        <v/>
      </c>
      <c r="S55" s="15" t="str">
        <f t="shared" si="2"/>
        <v/>
      </c>
    </row>
    <row r="56" spans="1:19" ht="24.9" customHeight="1" x14ac:dyDescent="0.3">
      <c r="A56" s="15">
        <v>47</v>
      </c>
      <c r="B56" s="53"/>
      <c r="C56" s="54"/>
      <c r="D56" s="55"/>
      <c r="E56" s="56"/>
      <c r="F56" s="74">
        <v>3</v>
      </c>
      <c r="G56" s="58"/>
      <c r="H56" s="59"/>
      <c r="I56" s="63"/>
      <c r="J56" s="63"/>
      <c r="K56" s="63"/>
      <c r="L56" s="63"/>
      <c r="M56" s="63"/>
      <c r="N56" s="63"/>
      <c r="O56" s="63"/>
      <c r="P56" s="63"/>
      <c r="Q56" s="29" t="str">
        <f t="shared" si="0"/>
        <v/>
      </c>
      <c r="R56" s="15" t="str">
        <f t="shared" si="1"/>
        <v/>
      </c>
      <c r="S56" s="15" t="str">
        <f t="shared" si="2"/>
        <v/>
      </c>
    </row>
    <row r="57" spans="1:19" ht="24.9" customHeight="1" x14ac:dyDescent="0.3">
      <c r="A57" s="15">
        <v>48</v>
      </c>
      <c r="B57" s="53"/>
      <c r="C57" s="54"/>
      <c r="D57" s="55"/>
      <c r="E57" s="56"/>
      <c r="F57" s="74">
        <v>3</v>
      </c>
      <c r="G57" s="60"/>
      <c r="H57" s="61"/>
      <c r="I57" s="62"/>
      <c r="J57" s="62"/>
      <c r="K57" s="62"/>
      <c r="L57" s="62"/>
      <c r="M57" s="62"/>
      <c r="N57" s="62"/>
      <c r="O57" s="62"/>
      <c r="P57" s="62"/>
      <c r="Q57" s="29" t="str">
        <f t="shared" si="0"/>
        <v/>
      </c>
      <c r="R57" s="15" t="str">
        <f t="shared" si="1"/>
        <v/>
      </c>
      <c r="S57" s="15" t="str">
        <f t="shared" si="2"/>
        <v/>
      </c>
    </row>
    <row r="58" spans="1:19" ht="24.9" customHeight="1" x14ac:dyDescent="0.3">
      <c r="A58" s="15">
        <v>49</v>
      </c>
      <c r="B58" s="53"/>
      <c r="C58" s="54"/>
      <c r="D58" s="55"/>
      <c r="E58" s="56"/>
      <c r="F58" s="74">
        <v>3</v>
      </c>
      <c r="G58" s="58"/>
      <c r="H58" s="59"/>
      <c r="I58" s="63"/>
      <c r="J58" s="63"/>
      <c r="K58" s="63"/>
      <c r="L58" s="63"/>
      <c r="M58" s="63"/>
      <c r="N58" s="63"/>
      <c r="O58" s="63"/>
      <c r="P58" s="63"/>
      <c r="Q58" s="29" t="str">
        <f t="shared" si="0"/>
        <v/>
      </c>
      <c r="R58" s="15" t="str">
        <f t="shared" si="1"/>
        <v/>
      </c>
      <c r="S58" s="15" t="str">
        <f t="shared" si="2"/>
        <v/>
      </c>
    </row>
    <row r="59" spans="1:19" ht="24.9" customHeight="1" x14ac:dyDescent="0.3">
      <c r="A59" s="15">
        <v>50</v>
      </c>
      <c r="B59" s="53"/>
      <c r="C59" s="54"/>
      <c r="D59" s="55"/>
      <c r="E59" s="56"/>
      <c r="F59" s="74">
        <v>3</v>
      </c>
      <c r="G59" s="60"/>
      <c r="H59" s="61"/>
      <c r="I59" s="62"/>
      <c r="J59" s="62"/>
      <c r="K59" s="62"/>
      <c r="L59" s="62"/>
      <c r="M59" s="62"/>
      <c r="N59" s="62"/>
      <c r="O59" s="62"/>
      <c r="P59" s="62"/>
      <c r="Q59" s="29" t="str">
        <f t="shared" si="0"/>
        <v/>
      </c>
      <c r="R59" s="15" t="str">
        <f t="shared" si="1"/>
        <v/>
      </c>
      <c r="S59" s="15" t="str">
        <f t="shared" si="2"/>
        <v/>
      </c>
    </row>
    <row r="60" spans="1:19" ht="24.9" customHeight="1" x14ac:dyDescent="0.3">
      <c r="F60" s="34" t="s">
        <v>16</v>
      </c>
      <c r="G60" s="31" t="e">
        <f t="shared" ref="G60:P60" si="3">AVERAGE(G10:G59)</f>
        <v>#DIV/0!</v>
      </c>
      <c r="H60" s="32" t="e">
        <f t="shared" si="3"/>
        <v>#DIV/0!</v>
      </c>
      <c r="I60" s="33" t="e">
        <f t="shared" si="3"/>
        <v>#DIV/0!</v>
      </c>
      <c r="J60" s="33" t="e">
        <f t="shared" si="3"/>
        <v>#DIV/0!</v>
      </c>
      <c r="K60" s="33" t="e">
        <f t="shared" si="3"/>
        <v>#DIV/0!</v>
      </c>
      <c r="L60" s="33" t="e">
        <f t="shared" si="3"/>
        <v>#DIV/0!</v>
      </c>
      <c r="M60" s="33" t="e">
        <f t="shared" si="3"/>
        <v>#DIV/0!</v>
      </c>
      <c r="N60" s="33" t="e">
        <f t="shared" si="3"/>
        <v>#DIV/0!</v>
      </c>
      <c r="O60" s="33" t="e">
        <f t="shared" si="3"/>
        <v>#DIV/0!</v>
      </c>
      <c r="P60" s="33" t="e">
        <f t="shared" si="3"/>
        <v>#DIV/0!</v>
      </c>
    </row>
    <row r="61" spans="1:19" ht="24.9" customHeight="1" x14ac:dyDescent="0.3">
      <c r="F61" s="34" t="s">
        <v>17</v>
      </c>
      <c r="G61" s="31">
        <f t="shared" ref="G61:P61" si="4">MAX(G10:G59)</f>
        <v>0</v>
      </c>
      <c r="H61" s="32">
        <f t="shared" si="4"/>
        <v>0</v>
      </c>
      <c r="I61" s="33">
        <f t="shared" si="4"/>
        <v>0</v>
      </c>
      <c r="J61" s="33">
        <f t="shared" si="4"/>
        <v>0</v>
      </c>
      <c r="K61" s="33">
        <f t="shared" si="4"/>
        <v>0</v>
      </c>
      <c r="L61" s="33">
        <f t="shared" si="4"/>
        <v>0</v>
      </c>
      <c r="M61" s="33">
        <f t="shared" si="4"/>
        <v>0</v>
      </c>
      <c r="N61" s="33">
        <f t="shared" si="4"/>
        <v>0</v>
      </c>
      <c r="O61" s="33">
        <f t="shared" si="4"/>
        <v>0</v>
      </c>
      <c r="P61" s="33">
        <f t="shared" si="4"/>
        <v>0</v>
      </c>
      <c r="R61" s="90" t="s">
        <v>21</v>
      </c>
      <c r="S61" s="73" t="e">
        <f>AVERAGE(G10:P59)</f>
        <v>#DIV/0!</v>
      </c>
    </row>
    <row r="62" spans="1:19" ht="24.9" customHeight="1" x14ac:dyDescent="0.3">
      <c r="F62" s="34" t="s">
        <v>18</v>
      </c>
      <c r="G62" s="31">
        <f t="shared" ref="G62:P62" si="5">MIN(G10:G59)</f>
        <v>0</v>
      </c>
      <c r="H62" s="32">
        <f t="shared" si="5"/>
        <v>0</v>
      </c>
      <c r="I62" s="33">
        <f t="shared" si="5"/>
        <v>0</v>
      </c>
      <c r="J62" s="33">
        <f t="shared" si="5"/>
        <v>0</v>
      </c>
      <c r="K62" s="33">
        <f t="shared" si="5"/>
        <v>0</v>
      </c>
      <c r="L62" s="33">
        <f t="shared" si="5"/>
        <v>0</v>
      </c>
      <c r="M62" s="33">
        <f t="shared" si="5"/>
        <v>0</v>
      </c>
      <c r="N62" s="33">
        <f t="shared" si="5"/>
        <v>0</v>
      </c>
      <c r="O62" s="33">
        <f t="shared" si="5"/>
        <v>0</v>
      </c>
      <c r="P62" s="33">
        <f t="shared" si="5"/>
        <v>0</v>
      </c>
    </row>
    <row r="63" spans="1:19" ht="24.9" customHeight="1" x14ac:dyDescent="0.3">
      <c r="F63" s="34" t="s">
        <v>19</v>
      </c>
      <c r="G63" s="31">
        <f>G61-G62</f>
        <v>0</v>
      </c>
      <c r="H63" s="32">
        <f t="shared" ref="H63:P63" si="6">H61-H62</f>
        <v>0</v>
      </c>
      <c r="I63" s="33">
        <f t="shared" si="6"/>
        <v>0</v>
      </c>
      <c r="J63" s="33">
        <f t="shared" si="6"/>
        <v>0</v>
      </c>
      <c r="K63" s="33">
        <f t="shared" si="6"/>
        <v>0</v>
      </c>
      <c r="L63" s="33">
        <f t="shared" si="6"/>
        <v>0</v>
      </c>
      <c r="M63" s="33">
        <f t="shared" si="6"/>
        <v>0</v>
      </c>
      <c r="N63" s="33">
        <f t="shared" si="6"/>
        <v>0</v>
      </c>
      <c r="O63" s="33">
        <f t="shared" si="6"/>
        <v>0</v>
      </c>
      <c r="P63" s="33">
        <f t="shared" si="6"/>
        <v>0</v>
      </c>
    </row>
  </sheetData>
  <sheetProtection password="C6A0" sheet="1" objects="1" scenarios="1" selectLockedCells="1"/>
  <dataConsolidate function="count"/>
  <mergeCells count="4">
    <mergeCell ref="A2:B2"/>
    <mergeCell ref="E2:F2"/>
    <mergeCell ref="Q2:S4"/>
    <mergeCell ref="D3:F3"/>
  </mergeCells>
  <conditionalFormatting sqref="S10:S59">
    <cfRule type="cellIs" dxfId="74" priority="24" stopIfTrue="1" operator="equal">
      <formula>"P"</formula>
    </cfRule>
    <cfRule type="cellIs" dxfId="73" priority="25" stopIfTrue="1" operator="equal">
      <formula>"R"</formula>
    </cfRule>
    <cfRule type="cellIs" dxfId="72" priority="26" stopIfTrue="1" operator="equal">
      <formula>"F"</formula>
    </cfRule>
  </conditionalFormatting>
  <conditionalFormatting sqref="S10:S59">
    <cfRule type="cellIs" dxfId="71" priority="23" stopIfTrue="1" operator="equal">
      <formula>"Fail"</formula>
    </cfRule>
  </conditionalFormatting>
  <conditionalFormatting sqref="S10:S59">
    <cfRule type="cellIs" dxfId="70" priority="22" stopIfTrue="1" operator="equal">
      <formula>"Bronze"</formula>
    </cfRule>
  </conditionalFormatting>
  <conditionalFormatting sqref="S10:S59">
    <cfRule type="cellIs" dxfId="69" priority="21" stopIfTrue="1" operator="equal">
      <formula>"Silver"</formula>
    </cfRule>
  </conditionalFormatting>
  <conditionalFormatting sqref="S10:S59">
    <cfRule type="cellIs" dxfId="68" priority="20" stopIfTrue="1" operator="equal">
      <formula>"Gold"</formula>
    </cfRule>
  </conditionalFormatting>
  <conditionalFormatting sqref="Q10:Q59">
    <cfRule type="cellIs" dxfId="67" priority="15" stopIfTrue="1" operator="equal">
      <formula>""</formula>
    </cfRule>
    <cfRule type="cellIs" dxfId="66" priority="16" stopIfTrue="1" operator="lessThan">
      <formula>5</formula>
    </cfRule>
    <cfRule type="cellIs" dxfId="65" priority="17" stopIfTrue="1" operator="lessThan">
      <formula>6</formula>
    </cfRule>
    <cfRule type="cellIs" dxfId="64" priority="18" stopIfTrue="1" operator="lessThan">
      <formula>7</formula>
    </cfRule>
    <cfRule type="cellIs" dxfId="63" priority="19" stopIfTrue="1" operator="greaterThanOrEqual">
      <formula>7</formula>
    </cfRule>
  </conditionalFormatting>
  <conditionalFormatting sqref="Q10:Q59">
    <cfRule type="cellIs" dxfId="62" priority="14" stopIfTrue="1" operator="equal">
      <formula>0</formula>
    </cfRule>
  </conditionalFormatting>
  <conditionalFormatting sqref="R10:R59">
    <cfRule type="cellIs" dxfId="61" priority="13" stopIfTrue="1" operator="greaterThan">
      <formula>2</formula>
    </cfRule>
  </conditionalFormatting>
  <conditionalFormatting sqref="R10:R59">
    <cfRule type="cellIs" dxfId="60" priority="12" stopIfTrue="1" operator="equal">
      <formula>""</formula>
    </cfRule>
  </conditionalFormatting>
  <conditionalFormatting sqref="G61:P61">
    <cfRule type="aboveAverage" dxfId="59" priority="10" stopIfTrue="1" stdDev="1"/>
    <cfRule type="aboveAverage" dxfId="58" priority="11" stopIfTrue="1" aboveAverage="0" stdDev="1"/>
  </conditionalFormatting>
  <conditionalFormatting sqref="G62:P62">
    <cfRule type="aboveAverage" dxfId="57" priority="8" stopIfTrue="1" stdDev="1"/>
    <cfRule type="aboveAverage" dxfId="56" priority="9" stopIfTrue="1" aboveAverage="0" stdDev="1"/>
  </conditionalFormatting>
  <conditionalFormatting sqref="G63:P63">
    <cfRule type="aboveAverage" dxfId="55" priority="6" stopIfTrue="1" stdDev="1"/>
    <cfRule type="aboveAverage" dxfId="54" priority="7" stopIfTrue="1" aboveAverage="0" stdDev="1"/>
  </conditionalFormatting>
  <conditionalFormatting sqref="G60:P60">
    <cfRule type="aboveAverage" dxfId="53" priority="4" stopIfTrue="1" stdDev="1"/>
    <cfRule type="aboveAverage" dxfId="52" priority="5" stopIfTrue="1" aboveAverage="0" stdDev="1"/>
  </conditionalFormatting>
  <conditionalFormatting sqref="G10:P59">
    <cfRule type="expression" priority="1" stopIfTrue="1">
      <formula>G10&lt;($S$61-4)</formula>
    </cfRule>
    <cfRule type="expression" dxfId="51" priority="2">
      <formula>G10&lt;($S$61-1)</formula>
    </cfRule>
    <cfRule type="expression" dxfId="50" priority="3">
      <formula>G10&gt;($S$61+1)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S63"/>
  <sheetViews>
    <sheetView topLeftCell="A51" zoomScale="115" zoomScaleNormal="115" workbookViewId="0">
      <selection activeCell="F10" sqref="F10:F59"/>
    </sheetView>
  </sheetViews>
  <sheetFormatPr defaultColWidth="8.88671875" defaultRowHeight="14.4" x14ac:dyDescent="0.3"/>
  <cols>
    <col min="1" max="1" width="7.109375" style="19" customWidth="1"/>
    <col min="2" max="2" width="16.6640625" customWidth="1"/>
    <col min="3" max="3" width="16.88671875" customWidth="1"/>
    <col min="4" max="4" width="18.44140625" bestFit="1" customWidth="1"/>
    <col min="5" max="5" width="16.109375" customWidth="1"/>
    <col min="6" max="6" width="11.33203125" style="19" customWidth="1"/>
    <col min="7" max="7" width="7.88671875" style="19" customWidth="1"/>
    <col min="8" max="8" width="6.44140625" style="19" customWidth="1"/>
    <col min="9" max="16" width="6.44140625" style="20" customWidth="1"/>
    <col min="17" max="17" width="12.6640625" customWidth="1"/>
    <col min="18" max="18" width="15.88671875" customWidth="1"/>
    <col min="19" max="19" width="18.109375" customWidth="1"/>
  </cols>
  <sheetData>
    <row r="1" spans="1:19" s="2" customFormat="1" ht="24.9" customHeight="1" thickBot="1" x14ac:dyDescent="0.4">
      <c r="A1" s="1" t="s">
        <v>49</v>
      </c>
      <c r="D1" s="3"/>
      <c r="E1" s="3"/>
      <c r="F1" s="4"/>
      <c r="G1" s="4"/>
      <c r="H1" s="4"/>
      <c r="I1" s="5"/>
      <c r="J1" s="5"/>
      <c r="K1" s="5"/>
      <c r="L1" s="5"/>
      <c r="M1" s="5"/>
      <c r="N1" s="5"/>
      <c r="O1" s="5"/>
      <c r="P1" s="5"/>
    </row>
    <row r="2" spans="1:19" s="2" customFormat="1" ht="24.9" customHeight="1" x14ac:dyDescent="0.35">
      <c r="A2" s="114"/>
      <c r="B2" s="115"/>
      <c r="C2" s="67"/>
      <c r="D2" s="68" t="s">
        <v>0</v>
      </c>
      <c r="E2" s="116"/>
      <c r="F2" s="117"/>
      <c r="G2" s="7"/>
      <c r="I2" s="8"/>
      <c r="J2" s="8"/>
      <c r="K2" s="9"/>
      <c r="L2" s="9"/>
      <c r="M2" s="9"/>
      <c r="N2" s="9"/>
      <c r="O2" s="9"/>
      <c r="P2" s="9"/>
      <c r="Q2" s="118" t="s">
        <v>1</v>
      </c>
      <c r="R2" s="118"/>
      <c r="S2" s="118"/>
    </row>
    <row r="3" spans="1:19" s="2" customFormat="1" ht="24.9" customHeight="1" x14ac:dyDescent="0.35">
      <c r="A3" s="68" t="s">
        <v>2</v>
      </c>
      <c r="B3" s="69"/>
      <c r="C3" s="69"/>
      <c r="D3" s="116"/>
      <c r="E3" s="120"/>
      <c r="F3" s="117"/>
      <c r="G3" s="7"/>
      <c r="I3" s="8"/>
      <c r="J3" s="8"/>
      <c r="K3" s="9"/>
      <c r="L3" s="9"/>
      <c r="M3" s="9"/>
      <c r="N3" s="9"/>
      <c r="O3" s="9"/>
      <c r="P3" s="9"/>
      <c r="Q3" s="119"/>
      <c r="R3" s="119"/>
      <c r="S3" s="119"/>
    </row>
    <row r="4" spans="1:19" s="2" customFormat="1" ht="17.25" customHeight="1" x14ac:dyDescent="0.35">
      <c r="A4" s="7"/>
      <c r="F4" s="7"/>
      <c r="G4" s="7"/>
      <c r="H4" s="7"/>
      <c r="I4" s="9"/>
      <c r="J4" s="9"/>
      <c r="K4" s="9"/>
      <c r="L4" s="9"/>
      <c r="M4" s="9"/>
      <c r="N4" s="9"/>
      <c r="O4" s="9"/>
      <c r="P4" s="9"/>
      <c r="Q4" s="119"/>
      <c r="R4" s="119"/>
      <c r="S4" s="119"/>
    </row>
    <row r="5" spans="1:19" s="2" customFormat="1" ht="17.25" customHeight="1" x14ac:dyDescent="0.35">
      <c r="A5" s="7"/>
      <c r="B5" s="7"/>
      <c r="C5" s="7"/>
      <c r="D5" s="7"/>
      <c r="E5" s="7"/>
      <c r="F5" s="7"/>
      <c r="G5" s="7"/>
      <c r="H5" s="7"/>
      <c r="I5" s="9"/>
      <c r="J5" s="9"/>
      <c r="K5" s="9"/>
      <c r="L5" s="9"/>
      <c r="M5" s="9"/>
      <c r="N5" s="9"/>
      <c r="O5" s="9"/>
      <c r="P5" s="9"/>
    </row>
    <row r="6" spans="1:19" s="2" customFormat="1" ht="19.5" customHeight="1" x14ac:dyDescent="0.35">
      <c r="A6" s="7"/>
      <c r="B6" s="7"/>
      <c r="C6" s="7"/>
      <c r="D6" s="7"/>
      <c r="E6" s="7"/>
    </row>
    <row r="7" spans="1:19" s="2" customFormat="1" ht="68.25" customHeight="1" x14ac:dyDescent="0.35">
      <c r="A7" s="7"/>
      <c r="B7" s="7"/>
      <c r="C7" s="7"/>
      <c r="D7" s="7"/>
      <c r="E7" s="7"/>
      <c r="F7" s="27" t="s">
        <v>3</v>
      </c>
      <c r="G7" s="64"/>
      <c r="H7" s="64"/>
      <c r="I7" s="64"/>
      <c r="J7" s="64"/>
      <c r="K7" s="64"/>
      <c r="L7" s="64"/>
      <c r="M7" s="64"/>
      <c r="N7" s="64"/>
      <c r="O7" s="64"/>
      <c r="P7" s="64"/>
    </row>
    <row r="8" spans="1:19" s="2" customFormat="1" ht="70.5" customHeight="1" thickBot="1" x14ac:dyDescent="0.4">
      <c r="A8" s="7"/>
      <c r="B8" s="7"/>
      <c r="C8" s="7"/>
      <c r="D8" s="7"/>
      <c r="E8" s="7"/>
      <c r="F8" s="24" t="s">
        <v>15</v>
      </c>
      <c r="G8" s="65"/>
      <c r="H8" s="65"/>
      <c r="I8" s="65"/>
      <c r="J8" s="65"/>
      <c r="K8" s="65"/>
      <c r="L8" s="65"/>
      <c r="M8" s="65"/>
      <c r="N8" s="65"/>
      <c r="O8" s="65"/>
      <c r="P8" s="66"/>
    </row>
    <row r="9" spans="1:19" s="14" customFormat="1" ht="57" customHeight="1" thickBot="1" x14ac:dyDescent="0.35">
      <c r="A9" s="10" t="s">
        <v>4</v>
      </c>
      <c r="B9" s="11" t="s">
        <v>5</v>
      </c>
      <c r="C9" s="11" t="s">
        <v>6</v>
      </c>
      <c r="D9" s="11" t="s">
        <v>7</v>
      </c>
      <c r="E9" s="10" t="s">
        <v>8</v>
      </c>
      <c r="F9" s="21" t="s">
        <v>50</v>
      </c>
      <c r="G9" s="22">
        <v>1</v>
      </c>
      <c r="H9" s="21">
        <v>2</v>
      </c>
      <c r="I9" s="23">
        <v>3</v>
      </c>
      <c r="J9" s="23">
        <v>4</v>
      </c>
      <c r="K9" s="23">
        <v>5</v>
      </c>
      <c r="L9" s="23">
        <v>6</v>
      </c>
      <c r="M9" s="23">
        <v>7</v>
      </c>
      <c r="N9" s="23">
        <v>8</v>
      </c>
      <c r="O9" s="23">
        <v>9</v>
      </c>
      <c r="P9" s="23">
        <v>10</v>
      </c>
      <c r="Q9" s="10" t="s">
        <v>12</v>
      </c>
      <c r="R9" s="13" t="s">
        <v>13</v>
      </c>
      <c r="S9" s="13" t="s">
        <v>14</v>
      </c>
    </row>
    <row r="10" spans="1:19" ht="24.9" customHeight="1" x14ac:dyDescent="0.3">
      <c r="A10" s="15">
        <v>1</v>
      </c>
      <c r="B10" s="35"/>
      <c r="C10" s="35"/>
      <c r="D10" s="36"/>
      <c r="E10" s="37"/>
      <c r="F10" s="74">
        <v>4</v>
      </c>
      <c r="G10" s="60"/>
      <c r="H10" s="61"/>
      <c r="I10" s="62"/>
      <c r="J10" s="62"/>
      <c r="K10" s="62"/>
      <c r="L10" s="62"/>
      <c r="M10" s="62"/>
      <c r="N10" s="62"/>
      <c r="O10" s="62"/>
      <c r="P10" s="62"/>
      <c r="Q10" s="29" t="str">
        <f>IF(SUM(G10:P10)=0,"",SUM(G10:P10)/10)</f>
        <v/>
      </c>
      <c r="R10" s="15" t="str">
        <f>IF(Q10="","",COUNTIF(G10:P10,"&lt;4.5"))</f>
        <v/>
      </c>
      <c r="S10" s="15" t="str">
        <f>IF(Q10="","",IF(R10&gt;2,"Fail",IF(Q10&lt;5,"Fail",IF(Q10&lt;6,"Bronze",IF(Q10&lt;7,"Silver","Gold")))))</f>
        <v/>
      </c>
    </row>
    <row r="11" spans="1:19" ht="24.9" customHeight="1" x14ac:dyDescent="0.3">
      <c r="A11" s="15">
        <v>2</v>
      </c>
      <c r="B11" s="38"/>
      <c r="C11" s="39"/>
      <c r="D11" s="36"/>
      <c r="E11" s="40"/>
      <c r="F11" s="74">
        <v>4</v>
      </c>
      <c r="G11" s="60"/>
      <c r="H11" s="61"/>
      <c r="I11" s="62"/>
      <c r="J11" s="62"/>
      <c r="K11" s="62"/>
      <c r="L11" s="62"/>
      <c r="M11" s="62"/>
      <c r="N11" s="62"/>
      <c r="O11" s="62"/>
      <c r="P11" s="62"/>
      <c r="Q11" s="29" t="str">
        <f t="shared" ref="Q11:Q59" si="0">IF(SUM(G11:P11)=0,"",SUM(G11:P11)/10)</f>
        <v/>
      </c>
      <c r="R11" s="15" t="str">
        <f t="shared" ref="R11:R59" si="1">IF(Q11="","",COUNTIF(G11:P11,"&lt;4.5"))</f>
        <v/>
      </c>
      <c r="S11" s="15" t="str">
        <f t="shared" ref="S11:S59" si="2">IF(Q11="","",IF(R11&gt;2,"Fail",IF(Q11&lt;5,"Fail",IF(Q11&lt;6,"Bronze",IF(Q11&lt;7,"Silver","Gold")))))</f>
        <v/>
      </c>
    </row>
    <row r="12" spans="1:19" ht="24.9" customHeight="1" x14ac:dyDescent="0.3">
      <c r="A12" s="16">
        <v>3</v>
      </c>
      <c r="B12" s="41"/>
      <c r="C12" s="41"/>
      <c r="D12" s="42"/>
      <c r="E12" s="43"/>
      <c r="F12" s="74">
        <v>4</v>
      </c>
      <c r="G12" s="60"/>
      <c r="H12" s="61"/>
      <c r="I12" s="62"/>
      <c r="J12" s="62"/>
      <c r="K12" s="62"/>
      <c r="L12" s="62"/>
      <c r="M12" s="62"/>
      <c r="N12" s="62"/>
      <c r="O12" s="62"/>
      <c r="P12" s="62"/>
      <c r="Q12" s="29" t="str">
        <f t="shared" si="0"/>
        <v/>
      </c>
      <c r="R12" s="15" t="str">
        <f t="shared" si="1"/>
        <v/>
      </c>
      <c r="S12" s="15" t="str">
        <f t="shared" si="2"/>
        <v/>
      </c>
    </row>
    <row r="13" spans="1:19" ht="24.9" customHeight="1" x14ac:dyDescent="0.3">
      <c r="A13" s="15">
        <v>4</v>
      </c>
      <c r="B13" s="44"/>
      <c r="C13" s="44"/>
      <c r="D13" s="36"/>
      <c r="E13" s="37"/>
      <c r="F13" s="74">
        <v>4</v>
      </c>
      <c r="G13" s="60"/>
      <c r="H13" s="61"/>
      <c r="I13" s="62"/>
      <c r="J13" s="62"/>
      <c r="K13" s="62"/>
      <c r="L13" s="62"/>
      <c r="M13" s="62"/>
      <c r="N13" s="62"/>
      <c r="O13" s="62"/>
      <c r="P13" s="62"/>
      <c r="Q13" s="29" t="str">
        <f t="shared" si="0"/>
        <v/>
      </c>
      <c r="R13" s="15" t="str">
        <f t="shared" si="1"/>
        <v/>
      </c>
      <c r="S13" s="15" t="str">
        <f t="shared" si="2"/>
        <v/>
      </c>
    </row>
    <row r="14" spans="1:19" ht="24.9" customHeight="1" x14ac:dyDescent="0.3">
      <c r="A14" s="15">
        <v>5</v>
      </c>
      <c r="B14" s="44"/>
      <c r="C14" s="44"/>
      <c r="D14" s="35"/>
      <c r="E14" s="37"/>
      <c r="F14" s="74">
        <v>4</v>
      </c>
      <c r="G14" s="60"/>
      <c r="H14" s="61"/>
      <c r="I14" s="62"/>
      <c r="J14" s="62"/>
      <c r="K14" s="62"/>
      <c r="L14" s="62"/>
      <c r="M14" s="62"/>
      <c r="N14" s="62"/>
      <c r="O14" s="62"/>
      <c r="P14" s="62"/>
      <c r="Q14" s="29" t="str">
        <f t="shared" si="0"/>
        <v/>
      </c>
      <c r="R14" s="15" t="str">
        <f t="shared" si="1"/>
        <v/>
      </c>
      <c r="S14" s="15" t="str">
        <f t="shared" si="2"/>
        <v/>
      </c>
    </row>
    <row r="15" spans="1:19" ht="24.9" customHeight="1" x14ac:dyDescent="0.3">
      <c r="A15" s="15">
        <v>6</v>
      </c>
      <c r="B15" s="45"/>
      <c r="C15" s="46"/>
      <c r="D15" s="36"/>
      <c r="E15" s="37"/>
      <c r="F15" s="74">
        <v>4</v>
      </c>
      <c r="G15" s="60"/>
      <c r="H15" s="61"/>
      <c r="I15" s="62"/>
      <c r="J15" s="62"/>
      <c r="K15" s="62"/>
      <c r="L15" s="62"/>
      <c r="M15" s="62"/>
      <c r="N15" s="62"/>
      <c r="O15" s="62"/>
      <c r="P15" s="62"/>
      <c r="Q15" s="29" t="str">
        <f t="shared" si="0"/>
        <v/>
      </c>
      <c r="R15" s="15" t="str">
        <f t="shared" si="1"/>
        <v/>
      </c>
      <c r="S15" s="15" t="str">
        <f t="shared" si="2"/>
        <v/>
      </c>
    </row>
    <row r="16" spans="1:19" ht="24.9" customHeight="1" x14ac:dyDescent="0.3">
      <c r="A16" s="15">
        <v>7</v>
      </c>
      <c r="B16" s="41"/>
      <c r="C16" s="41"/>
      <c r="D16" s="47"/>
      <c r="E16" s="43"/>
      <c r="F16" s="74">
        <v>4</v>
      </c>
      <c r="G16" s="60"/>
      <c r="H16" s="61"/>
      <c r="I16" s="62"/>
      <c r="J16" s="62"/>
      <c r="K16" s="62"/>
      <c r="L16" s="62"/>
      <c r="M16" s="62"/>
      <c r="N16" s="62"/>
      <c r="O16" s="62"/>
      <c r="P16" s="62"/>
      <c r="Q16" s="29" t="str">
        <f t="shared" si="0"/>
        <v/>
      </c>
      <c r="R16" s="15" t="str">
        <f t="shared" si="1"/>
        <v/>
      </c>
      <c r="S16" s="15" t="str">
        <f t="shared" si="2"/>
        <v/>
      </c>
    </row>
    <row r="17" spans="1:19" ht="24.9" customHeight="1" x14ac:dyDescent="0.3">
      <c r="A17" s="15">
        <v>8</v>
      </c>
      <c r="B17" s="48"/>
      <c r="C17" s="48"/>
      <c r="D17" s="49"/>
      <c r="E17" s="50"/>
      <c r="F17" s="74">
        <v>4</v>
      </c>
      <c r="G17" s="60"/>
      <c r="H17" s="61"/>
      <c r="I17" s="62"/>
      <c r="J17" s="62"/>
      <c r="K17" s="62"/>
      <c r="L17" s="62"/>
      <c r="M17" s="62"/>
      <c r="N17" s="62"/>
      <c r="O17" s="62"/>
      <c r="P17" s="62"/>
      <c r="Q17" s="29" t="str">
        <f t="shared" si="0"/>
        <v/>
      </c>
      <c r="R17" s="15" t="str">
        <f t="shared" si="1"/>
        <v/>
      </c>
      <c r="S17" s="15" t="str">
        <f t="shared" si="2"/>
        <v/>
      </c>
    </row>
    <row r="18" spans="1:19" ht="24.9" customHeight="1" x14ac:dyDescent="0.3">
      <c r="A18" s="15">
        <v>9</v>
      </c>
      <c r="B18" s="45"/>
      <c r="C18" s="46"/>
      <c r="D18" s="51"/>
      <c r="E18" s="52"/>
      <c r="F18" s="74">
        <v>4</v>
      </c>
      <c r="G18" s="60"/>
      <c r="H18" s="61"/>
      <c r="I18" s="62"/>
      <c r="J18" s="62"/>
      <c r="K18" s="62"/>
      <c r="L18" s="62"/>
      <c r="M18" s="62"/>
      <c r="N18" s="62"/>
      <c r="O18" s="62"/>
      <c r="P18" s="62"/>
      <c r="Q18" s="29" t="str">
        <f t="shared" si="0"/>
        <v/>
      </c>
      <c r="R18" s="15" t="str">
        <f t="shared" si="1"/>
        <v/>
      </c>
      <c r="S18" s="15" t="str">
        <f t="shared" si="2"/>
        <v/>
      </c>
    </row>
    <row r="19" spans="1:19" ht="24.9" customHeight="1" x14ac:dyDescent="0.3">
      <c r="A19" s="15">
        <v>10</v>
      </c>
      <c r="B19" s="41"/>
      <c r="C19" s="41"/>
      <c r="D19" s="42"/>
      <c r="E19" s="43"/>
      <c r="F19" s="74">
        <v>4</v>
      </c>
      <c r="G19" s="60"/>
      <c r="H19" s="61"/>
      <c r="I19" s="62"/>
      <c r="J19" s="62"/>
      <c r="K19" s="62"/>
      <c r="L19" s="62"/>
      <c r="M19" s="62"/>
      <c r="N19" s="62"/>
      <c r="O19" s="62"/>
      <c r="P19" s="62"/>
      <c r="Q19" s="29" t="str">
        <f t="shared" si="0"/>
        <v/>
      </c>
      <c r="R19" s="15" t="str">
        <f t="shared" si="1"/>
        <v/>
      </c>
      <c r="S19" s="15" t="str">
        <f t="shared" si="2"/>
        <v/>
      </c>
    </row>
    <row r="20" spans="1:19" ht="24.9" customHeight="1" x14ac:dyDescent="0.3">
      <c r="A20" s="15">
        <v>11</v>
      </c>
      <c r="B20" s="41"/>
      <c r="C20" s="41"/>
      <c r="D20" s="42"/>
      <c r="E20" s="43"/>
      <c r="F20" s="74">
        <v>4</v>
      </c>
      <c r="G20" s="60"/>
      <c r="H20" s="61"/>
      <c r="I20" s="62"/>
      <c r="J20" s="62"/>
      <c r="K20" s="62"/>
      <c r="L20" s="62"/>
      <c r="M20" s="62"/>
      <c r="N20" s="62"/>
      <c r="O20" s="62"/>
      <c r="P20" s="62"/>
      <c r="Q20" s="29" t="str">
        <f t="shared" si="0"/>
        <v/>
      </c>
      <c r="R20" s="15" t="str">
        <f t="shared" si="1"/>
        <v/>
      </c>
      <c r="S20" s="15" t="str">
        <f t="shared" si="2"/>
        <v/>
      </c>
    </row>
    <row r="21" spans="1:19" ht="24.9" customHeight="1" x14ac:dyDescent="0.3">
      <c r="A21" s="15">
        <v>12</v>
      </c>
      <c r="B21" s="38"/>
      <c r="C21" s="39"/>
      <c r="D21" s="36"/>
      <c r="E21" s="40"/>
      <c r="F21" s="74">
        <v>4</v>
      </c>
      <c r="G21" s="60"/>
      <c r="H21" s="61"/>
      <c r="I21" s="62"/>
      <c r="J21" s="62"/>
      <c r="K21" s="62"/>
      <c r="L21" s="62"/>
      <c r="M21" s="62"/>
      <c r="N21" s="62"/>
      <c r="O21" s="62"/>
      <c r="P21" s="62"/>
      <c r="Q21" s="29" t="str">
        <f t="shared" si="0"/>
        <v/>
      </c>
      <c r="R21" s="15" t="str">
        <f t="shared" si="1"/>
        <v/>
      </c>
      <c r="S21" s="15" t="str">
        <f t="shared" si="2"/>
        <v/>
      </c>
    </row>
    <row r="22" spans="1:19" s="18" customFormat="1" ht="24.9" customHeight="1" x14ac:dyDescent="0.3">
      <c r="A22" s="15">
        <v>13</v>
      </c>
      <c r="B22" s="53"/>
      <c r="C22" s="54"/>
      <c r="D22" s="55"/>
      <c r="E22" s="56"/>
      <c r="F22" s="74">
        <v>4</v>
      </c>
      <c r="G22" s="58"/>
      <c r="H22" s="59"/>
      <c r="I22" s="63"/>
      <c r="J22" s="63"/>
      <c r="K22" s="63"/>
      <c r="L22" s="63"/>
      <c r="M22" s="63"/>
      <c r="N22" s="63"/>
      <c r="O22" s="63"/>
      <c r="P22" s="62"/>
      <c r="Q22" s="29" t="str">
        <f t="shared" si="0"/>
        <v/>
      </c>
      <c r="R22" s="15" t="str">
        <f t="shared" si="1"/>
        <v/>
      </c>
      <c r="S22" s="15" t="str">
        <f t="shared" si="2"/>
        <v/>
      </c>
    </row>
    <row r="23" spans="1:19" s="18" customFormat="1" ht="24.9" customHeight="1" x14ac:dyDescent="0.3">
      <c r="A23" s="15">
        <v>14</v>
      </c>
      <c r="B23" s="53"/>
      <c r="C23" s="54"/>
      <c r="D23" s="57"/>
      <c r="E23" s="56"/>
      <c r="F23" s="74">
        <v>4</v>
      </c>
      <c r="G23" s="60"/>
      <c r="H23" s="61"/>
      <c r="I23" s="62"/>
      <c r="J23" s="62"/>
      <c r="K23" s="62"/>
      <c r="L23" s="62"/>
      <c r="M23" s="62"/>
      <c r="N23" s="62"/>
      <c r="O23" s="62"/>
      <c r="P23" s="62"/>
      <c r="Q23" s="29" t="str">
        <f t="shared" si="0"/>
        <v/>
      </c>
      <c r="R23" s="15" t="str">
        <f t="shared" si="1"/>
        <v/>
      </c>
      <c r="S23" s="15" t="str">
        <f t="shared" si="2"/>
        <v/>
      </c>
    </row>
    <row r="24" spans="1:19" s="18" customFormat="1" ht="24.9" customHeight="1" x14ac:dyDescent="0.3">
      <c r="A24" s="15">
        <v>15</v>
      </c>
      <c r="B24" s="53"/>
      <c r="C24" s="54"/>
      <c r="D24" s="57"/>
      <c r="E24" s="56"/>
      <c r="F24" s="74">
        <v>4</v>
      </c>
      <c r="G24" s="58"/>
      <c r="H24" s="59"/>
      <c r="I24" s="63"/>
      <c r="J24" s="63"/>
      <c r="K24" s="63"/>
      <c r="L24" s="63"/>
      <c r="M24" s="63"/>
      <c r="N24" s="63"/>
      <c r="O24" s="63"/>
      <c r="P24" s="62"/>
      <c r="Q24" s="29" t="str">
        <f t="shared" si="0"/>
        <v/>
      </c>
      <c r="R24" s="15" t="str">
        <f t="shared" si="1"/>
        <v/>
      </c>
      <c r="S24" s="15" t="str">
        <f t="shared" si="2"/>
        <v/>
      </c>
    </row>
    <row r="25" spans="1:19" s="18" customFormat="1" ht="24.9" customHeight="1" x14ac:dyDescent="0.3">
      <c r="A25" s="15">
        <v>16</v>
      </c>
      <c r="B25" s="53"/>
      <c r="C25" s="54"/>
      <c r="D25" s="55"/>
      <c r="E25" s="56"/>
      <c r="F25" s="74">
        <v>4</v>
      </c>
      <c r="G25" s="60"/>
      <c r="H25" s="61"/>
      <c r="I25" s="62"/>
      <c r="J25" s="62"/>
      <c r="K25" s="62"/>
      <c r="L25" s="62"/>
      <c r="M25" s="62"/>
      <c r="N25" s="62"/>
      <c r="O25" s="62"/>
      <c r="P25" s="62"/>
      <c r="Q25" s="29" t="str">
        <f t="shared" si="0"/>
        <v/>
      </c>
      <c r="R25" s="15" t="str">
        <f t="shared" si="1"/>
        <v/>
      </c>
      <c r="S25" s="15" t="str">
        <f t="shared" si="2"/>
        <v/>
      </c>
    </row>
    <row r="26" spans="1:19" s="18" customFormat="1" ht="24.9" customHeight="1" x14ac:dyDescent="0.3">
      <c r="A26" s="15">
        <v>17</v>
      </c>
      <c r="B26" s="53"/>
      <c r="C26" s="54"/>
      <c r="D26" s="55"/>
      <c r="E26" s="56"/>
      <c r="F26" s="74">
        <v>4</v>
      </c>
      <c r="G26" s="58"/>
      <c r="H26" s="59"/>
      <c r="I26" s="63"/>
      <c r="J26" s="63"/>
      <c r="K26" s="63"/>
      <c r="L26" s="63"/>
      <c r="M26" s="63"/>
      <c r="N26" s="63"/>
      <c r="O26" s="63"/>
      <c r="P26" s="63"/>
      <c r="Q26" s="29" t="str">
        <f t="shared" si="0"/>
        <v/>
      </c>
      <c r="R26" s="15" t="str">
        <f t="shared" si="1"/>
        <v/>
      </c>
      <c r="S26" s="15" t="str">
        <f t="shared" si="2"/>
        <v/>
      </c>
    </row>
    <row r="27" spans="1:19" s="18" customFormat="1" ht="24.9" customHeight="1" x14ac:dyDescent="0.3">
      <c r="A27" s="15">
        <v>18</v>
      </c>
      <c r="B27" s="53"/>
      <c r="C27" s="54"/>
      <c r="D27" s="55"/>
      <c r="E27" s="56"/>
      <c r="F27" s="74">
        <v>4</v>
      </c>
      <c r="G27" s="60"/>
      <c r="H27" s="61"/>
      <c r="I27" s="62"/>
      <c r="J27" s="62"/>
      <c r="K27" s="62"/>
      <c r="L27" s="62"/>
      <c r="M27" s="62"/>
      <c r="N27" s="62"/>
      <c r="O27" s="62"/>
      <c r="P27" s="62"/>
      <c r="Q27" s="29" t="str">
        <f t="shared" si="0"/>
        <v/>
      </c>
      <c r="R27" s="15" t="str">
        <f t="shared" si="1"/>
        <v/>
      </c>
      <c r="S27" s="15" t="str">
        <f t="shared" si="2"/>
        <v/>
      </c>
    </row>
    <row r="28" spans="1:19" s="18" customFormat="1" ht="24.9" customHeight="1" x14ac:dyDescent="0.3">
      <c r="A28" s="15">
        <v>19</v>
      </c>
      <c r="B28" s="53"/>
      <c r="C28" s="54"/>
      <c r="D28" s="55"/>
      <c r="E28" s="56"/>
      <c r="F28" s="74">
        <v>4</v>
      </c>
      <c r="G28" s="58"/>
      <c r="H28" s="59"/>
      <c r="I28" s="63"/>
      <c r="J28" s="63"/>
      <c r="K28" s="63"/>
      <c r="L28" s="63"/>
      <c r="M28" s="63"/>
      <c r="N28" s="63"/>
      <c r="O28" s="63"/>
      <c r="P28" s="63"/>
      <c r="Q28" s="29" t="str">
        <f t="shared" si="0"/>
        <v/>
      </c>
      <c r="R28" s="15" t="str">
        <f t="shared" si="1"/>
        <v/>
      </c>
      <c r="S28" s="15" t="str">
        <f t="shared" si="2"/>
        <v/>
      </c>
    </row>
    <row r="29" spans="1:19" s="18" customFormat="1" ht="24.9" customHeight="1" x14ac:dyDescent="0.3">
      <c r="A29" s="15">
        <v>20</v>
      </c>
      <c r="B29" s="53"/>
      <c r="C29" s="54"/>
      <c r="D29" s="55"/>
      <c r="E29" s="56"/>
      <c r="F29" s="74">
        <v>4</v>
      </c>
      <c r="G29" s="60"/>
      <c r="H29" s="61"/>
      <c r="I29" s="62"/>
      <c r="J29" s="62"/>
      <c r="K29" s="62"/>
      <c r="L29" s="62"/>
      <c r="M29" s="62"/>
      <c r="N29" s="62"/>
      <c r="O29" s="62"/>
      <c r="P29" s="62"/>
      <c r="Q29" s="29" t="str">
        <f t="shared" si="0"/>
        <v/>
      </c>
      <c r="R29" s="15" t="str">
        <f t="shared" si="1"/>
        <v/>
      </c>
      <c r="S29" s="15" t="str">
        <f t="shared" si="2"/>
        <v/>
      </c>
    </row>
    <row r="30" spans="1:19" s="18" customFormat="1" ht="24.9" customHeight="1" x14ac:dyDescent="0.3">
      <c r="A30" s="15">
        <v>21</v>
      </c>
      <c r="B30" s="53"/>
      <c r="C30" s="54"/>
      <c r="D30" s="55"/>
      <c r="E30" s="56"/>
      <c r="F30" s="74">
        <v>4</v>
      </c>
      <c r="G30" s="58"/>
      <c r="H30" s="59"/>
      <c r="I30" s="63"/>
      <c r="J30" s="63"/>
      <c r="K30" s="63"/>
      <c r="L30" s="63"/>
      <c r="M30" s="63"/>
      <c r="N30" s="63"/>
      <c r="O30" s="63"/>
      <c r="P30" s="63"/>
      <c r="Q30" s="29" t="str">
        <f t="shared" si="0"/>
        <v/>
      </c>
      <c r="R30" s="15" t="str">
        <f t="shared" si="1"/>
        <v/>
      </c>
      <c r="S30" s="15" t="str">
        <f t="shared" si="2"/>
        <v/>
      </c>
    </row>
    <row r="31" spans="1:19" s="18" customFormat="1" ht="24.9" customHeight="1" x14ac:dyDescent="0.3">
      <c r="A31" s="15">
        <v>22</v>
      </c>
      <c r="B31" s="53"/>
      <c r="C31" s="54"/>
      <c r="D31" s="55"/>
      <c r="E31" s="56"/>
      <c r="F31" s="74">
        <v>4</v>
      </c>
      <c r="G31" s="60"/>
      <c r="H31" s="61"/>
      <c r="I31" s="62"/>
      <c r="J31" s="62"/>
      <c r="K31" s="62"/>
      <c r="L31" s="62"/>
      <c r="M31" s="62"/>
      <c r="N31" s="62"/>
      <c r="O31" s="62"/>
      <c r="P31" s="62"/>
      <c r="Q31" s="29" t="str">
        <f t="shared" si="0"/>
        <v/>
      </c>
      <c r="R31" s="15" t="str">
        <f t="shared" si="1"/>
        <v/>
      </c>
      <c r="S31" s="15" t="str">
        <f t="shared" si="2"/>
        <v/>
      </c>
    </row>
    <row r="32" spans="1:19" s="18" customFormat="1" ht="24.9" customHeight="1" x14ac:dyDescent="0.3">
      <c r="A32" s="15">
        <v>23</v>
      </c>
      <c r="B32" s="53"/>
      <c r="C32" s="54"/>
      <c r="D32" s="55"/>
      <c r="E32" s="56"/>
      <c r="F32" s="74">
        <v>4</v>
      </c>
      <c r="G32" s="58"/>
      <c r="H32" s="59"/>
      <c r="I32" s="63"/>
      <c r="J32" s="63"/>
      <c r="K32" s="63"/>
      <c r="L32" s="63"/>
      <c r="M32" s="63"/>
      <c r="N32" s="63"/>
      <c r="O32" s="63"/>
      <c r="P32" s="63"/>
      <c r="Q32" s="29" t="str">
        <f t="shared" si="0"/>
        <v/>
      </c>
      <c r="R32" s="15" t="str">
        <f t="shared" si="1"/>
        <v/>
      </c>
      <c r="S32" s="15" t="str">
        <f t="shared" si="2"/>
        <v/>
      </c>
    </row>
    <row r="33" spans="1:19" ht="24.9" customHeight="1" x14ac:dyDescent="0.3">
      <c r="A33" s="15">
        <v>24</v>
      </c>
      <c r="B33" s="53"/>
      <c r="C33" s="54"/>
      <c r="D33" s="55"/>
      <c r="E33" s="56"/>
      <c r="F33" s="74">
        <v>4</v>
      </c>
      <c r="G33" s="60"/>
      <c r="H33" s="61"/>
      <c r="I33" s="62"/>
      <c r="J33" s="62"/>
      <c r="K33" s="62"/>
      <c r="L33" s="62"/>
      <c r="M33" s="62"/>
      <c r="N33" s="62"/>
      <c r="O33" s="62"/>
      <c r="P33" s="62"/>
      <c r="Q33" s="29" t="str">
        <f t="shared" si="0"/>
        <v/>
      </c>
      <c r="R33" s="15" t="str">
        <f t="shared" si="1"/>
        <v/>
      </c>
      <c r="S33" s="15" t="str">
        <f t="shared" si="2"/>
        <v/>
      </c>
    </row>
    <row r="34" spans="1:19" ht="24.9" customHeight="1" x14ac:dyDescent="0.3">
      <c r="A34" s="15">
        <v>25</v>
      </c>
      <c r="B34" s="53"/>
      <c r="C34" s="54"/>
      <c r="D34" s="55"/>
      <c r="E34" s="56"/>
      <c r="F34" s="74">
        <v>4</v>
      </c>
      <c r="G34" s="58"/>
      <c r="H34" s="59"/>
      <c r="I34" s="63"/>
      <c r="J34" s="63"/>
      <c r="K34" s="63"/>
      <c r="L34" s="63"/>
      <c r="M34" s="63"/>
      <c r="N34" s="63"/>
      <c r="O34" s="63"/>
      <c r="P34" s="63"/>
      <c r="Q34" s="29" t="str">
        <f t="shared" si="0"/>
        <v/>
      </c>
      <c r="R34" s="15" t="str">
        <f t="shared" si="1"/>
        <v/>
      </c>
      <c r="S34" s="15" t="str">
        <f t="shared" si="2"/>
        <v/>
      </c>
    </row>
    <row r="35" spans="1:19" ht="24.9" customHeight="1" x14ac:dyDescent="0.3">
      <c r="A35" s="15">
        <v>26</v>
      </c>
      <c r="B35" s="53"/>
      <c r="C35" s="54"/>
      <c r="D35" s="55"/>
      <c r="E35" s="56"/>
      <c r="F35" s="74">
        <v>4</v>
      </c>
      <c r="G35" s="60"/>
      <c r="H35" s="61"/>
      <c r="I35" s="62"/>
      <c r="J35" s="62"/>
      <c r="K35" s="62"/>
      <c r="L35" s="62"/>
      <c r="M35" s="62"/>
      <c r="N35" s="62"/>
      <c r="O35" s="62"/>
      <c r="P35" s="62"/>
      <c r="Q35" s="29" t="str">
        <f t="shared" si="0"/>
        <v/>
      </c>
      <c r="R35" s="15" t="str">
        <f t="shared" si="1"/>
        <v/>
      </c>
      <c r="S35" s="15" t="str">
        <f t="shared" si="2"/>
        <v/>
      </c>
    </row>
    <row r="36" spans="1:19" ht="24.9" customHeight="1" x14ac:dyDescent="0.3">
      <c r="A36" s="15">
        <v>27</v>
      </c>
      <c r="B36" s="53"/>
      <c r="C36" s="54"/>
      <c r="D36" s="55"/>
      <c r="E36" s="56"/>
      <c r="F36" s="74">
        <v>4</v>
      </c>
      <c r="G36" s="58"/>
      <c r="H36" s="59"/>
      <c r="I36" s="63"/>
      <c r="J36" s="63"/>
      <c r="K36" s="63"/>
      <c r="L36" s="63"/>
      <c r="M36" s="63"/>
      <c r="N36" s="63"/>
      <c r="O36" s="63"/>
      <c r="P36" s="63"/>
      <c r="Q36" s="29" t="str">
        <f t="shared" si="0"/>
        <v/>
      </c>
      <c r="R36" s="15" t="str">
        <f t="shared" si="1"/>
        <v/>
      </c>
      <c r="S36" s="15" t="str">
        <f t="shared" si="2"/>
        <v/>
      </c>
    </row>
    <row r="37" spans="1:19" ht="24.9" customHeight="1" x14ac:dyDescent="0.3">
      <c r="A37" s="15">
        <v>28</v>
      </c>
      <c r="B37" s="53"/>
      <c r="C37" s="54"/>
      <c r="D37" s="55"/>
      <c r="E37" s="56"/>
      <c r="F37" s="74">
        <v>4</v>
      </c>
      <c r="G37" s="60"/>
      <c r="H37" s="61"/>
      <c r="I37" s="62"/>
      <c r="J37" s="62"/>
      <c r="K37" s="62"/>
      <c r="L37" s="62"/>
      <c r="M37" s="62"/>
      <c r="N37" s="62"/>
      <c r="O37" s="62"/>
      <c r="P37" s="62"/>
      <c r="Q37" s="29" t="str">
        <f t="shared" si="0"/>
        <v/>
      </c>
      <c r="R37" s="15" t="str">
        <f t="shared" si="1"/>
        <v/>
      </c>
      <c r="S37" s="15" t="str">
        <f t="shared" si="2"/>
        <v/>
      </c>
    </row>
    <row r="38" spans="1:19" ht="24.9" customHeight="1" x14ac:dyDescent="0.3">
      <c r="A38" s="15">
        <v>29</v>
      </c>
      <c r="B38" s="53"/>
      <c r="C38" s="54"/>
      <c r="D38" s="55"/>
      <c r="E38" s="56"/>
      <c r="F38" s="74">
        <v>4</v>
      </c>
      <c r="G38" s="58"/>
      <c r="H38" s="59"/>
      <c r="I38" s="63"/>
      <c r="J38" s="63"/>
      <c r="K38" s="63"/>
      <c r="L38" s="63"/>
      <c r="M38" s="63"/>
      <c r="N38" s="63"/>
      <c r="O38" s="63"/>
      <c r="P38" s="63"/>
      <c r="Q38" s="29" t="str">
        <f t="shared" si="0"/>
        <v/>
      </c>
      <c r="R38" s="15" t="str">
        <f t="shared" si="1"/>
        <v/>
      </c>
      <c r="S38" s="15" t="str">
        <f t="shared" si="2"/>
        <v/>
      </c>
    </row>
    <row r="39" spans="1:19" ht="24.9" customHeight="1" x14ac:dyDescent="0.3">
      <c r="A39" s="15">
        <v>30</v>
      </c>
      <c r="B39" s="53"/>
      <c r="C39" s="54"/>
      <c r="D39" s="55"/>
      <c r="E39" s="56"/>
      <c r="F39" s="74">
        <v>4</v>
      </c>
      <c r="G39" s="60"/>
      <c r="H39" s="61"/>
      <c r="I39" s="62"/>
      <c r="J39" s="62"/>
      <c r="K39" s="62"/>
      <c r="L39" s="62"/>
      <c r="M39" s="62"/>
      <c r="N39" s="62"/>
      <c r="O39" s="62"/>
      <c r="P39" s="62"/>
      <c r="Q39" s="29" t="str">
        <f t="shared" si="0"/>
        <v/>
      </c>
      <c r="R39" s="15" t="str">
        <f t="shared" si="1"/>
        <v/>
      </c>
      <c r="S39" s="15" t="str">
        <f t="shared" si="2"/>
        <v/>
      </c>
    </row>
    <row r="40" spans="1:19" ht="24.9" customHeight="1" x14ac:dyDescent="0.3">
      <c r="A40" s="15">
        <v>31</v>
      </c>
      <c r="B40" s="53"/>
      <c r="C40" s="54"/>
      <c r="D40" s="55"/>
      <c r="E40" s="56"/>
      <c r="F40" s="74">
        <v>4</v>
      </c>
      <c r="G40" s="58"/>
      <c r="H40" s="59"/>
      <c r="I40" s="63"/>
      <c r="J40" s="63"/>
      <c r="K40" s="63"/>
      <c r="L40" s="63"/>
      <c r="M40" s="63"/>
      <c r="N40" s="63"/>
      <c r="O40" s="63"/>
      <c r="P40" s="63"/>
      <c r="Q40" s="29" t="str">
        <f t="shared" si="0"/>
        <v/>
      </c>
      <c r="R40" s="15" t="str">
        <f t="shared" si="1"/>
        <v/>
      </c>
      <c r="S40" s="15" t="str">
        <f t="shared" si="2"/>
        <v/>
      </c>
    </row>
    <row r="41" spans="1:19" ht="24.9" customHeight="1" x14ac:dyDescent="0.3">
      <c r="A41" s="15">
        <v>32</v>
      </c>
      <c r="B41" s="53"/>
      <c r="C41" s="54"/>
      <c r="D41" s="55"/>
      <c r="E41" s="56"/>
      <c r="F41" s="74">
        <v>4</v>
      </c>
      <c r="G41" s="60"/>
      <c r="H41" s="61"/>
      <c r="I41" s="62"/>
      <c r="J41" s="62"/>
      <c r="K41" s="62"/>
      <c r="L41" s="62"/>
      <c r="M41" s="62"/>
      <c r="N41" s="62"/>
      <c r="O41" s="62"/>
      <c r="P41" s="62"/>
      <c r="Q41" s="29" t="str">
        <f t="shared" si="0"/>
        <v/>
      </c>
      <c r="R41" s="15" t="str">
        <f t="shared" si="1"/>
        <v/>
      </c>
      <c r="S41" s="15" t="str">
        <f t="shared" si="2"/>
        <v/>
      </c>
    </row>
    <row r="42" spans="1:19" ht="24.9" customHeight="1" x14ac:dyDescent="0.3">
      <c r="A42" s="15">
        <v>33</v>
      </c>
      <c r="B42" s="53"/>
      <c r="C42" s="54"/>
      <c r="D42" s="55"/>
      <c r="E42" s="56"/>
      <c r="F42" s="74">
        <v>4</v>
      </c>
      <c r="G42" s="58"/>
      <c r="H42" s="59"/>
      <c r="I42" s="63"/>
      <c r="J42" s="63"/>
      <c r="K42" s="63"/>
      <c r="L42" s="63"/>
      <c r="M42" s="63"/>
      <c r="N42" s="63"/>
      <c r="O42" s="63"/>
      <c r="P42" s="63"/>
      <c r="Q42" s="29" t="str">
        <f t="shared" si="0"/>
        <v/>
      </c>
      <c r="R42" s="15" t="str">
        <f t="shared" si="1"/>
        <v/>
      </c>
      <c r="S42" s="15" t="str">
        <f t="shared" si="2"/>
        <v/>
      </c>
    </row>
    <row r="43" spans="1:19" ht="24.9" customHeight="1" x14ac:dyDescent="0.3">
      <c r="A43" s="15">
        <v>34</v>
      </c>
      <c r="B43" s="53"/>
      <c r="C43" s="54"/>
      <c r="D43" s="55"/>
      <c r="E43" s="56"/>
      <c r="F43" s="74">
        <v>4</v>
      </c>
      <c r="G43" s="60"/>
      <c r="H43" s="61"/>
      <c r="I43" s="62"/>
      <c r="J43" s="62"/>
      <c r="K43" s="62"/>
      <c r="L43" s="62"/>
      <c r="M43" s="62"/>
      <c r="N43" s="62"/>
      <c r="O43" s="62"/>
      <c r="P43" s="62"/>
      <c r="Q43" s="29" t="str">
        <f t="shared" si="0"/>
        <v/>
      </c>
      <c r="R43" s="15" t="str">
        <f t="shared" si="1"/>
        <v/>
      </c>
      <c r="S43" s="15" t="str">
        <f t="shared" si="2"/>
        <v/>
      </c>
    </row>
    <row r="44" spans="1:19" ht="24.9" customHeight="1" x14ac:dyDescent="0.3">
      <c r="A44" s="15">
        <v>35</v>
      </c>
      <c r="B44" s="53"/>
      <c r="C44" s="54"/>
      <c r="D44" s="55"/>
      <c r="E44" s="56"/>
      <c r="F44" s="74">
        <v>4</v>
      </c>
      <c r="G44" s="58"/>
      <c r="H44" s="59"/>
      <c r="I44" s="63"/>
      <c r="J44" s="63"/>
      <c r="K44" s="63"/>
      <c r="L44" s="63"/>
      <c r="M44" s="63"/>
      <c r="N44" s="63"/>
      <c r="O44" s="63"/>
      <c r="P44" s="63"/>
      <c r="Q44" s="29" t="str">
        <f t="shared" si="0"/>
        <v/>
      </c>
      <c r="R44" s="15" t="str">
        <f t="shared" si="1"/>
        <v/>
      </c>
      <c r="S44" s="15" t="str">
        <f t="shared" si="2"/>
        <v/>
      </c>
    </row>
    <row r="45" spans="1:19" ht="24.9" customHeight="1" x14ac:dyDescent="0.3">
      <c r="A45" s="15">
        <v>36</v>
      </c>
      <c r="B45" s="53"/>
      <c r="C45" s="54"/>
      <c r="D45" s="55"/>
      <c r="E45" s="56"/>
      <c r="F45" s="74">
        <v>4</v>
      </c>
      <c r="G45" s="60"/>
      <c r="H45" s="61"/>
      <c r="I45" s="62"/>
      <c r="J45" s="62"/>
      <c r="K45" s="62"/>
      <c r="L45" s="62"/>
      <c r="M45" s="62"/>
      <c r="N45" s="62"/>
      <c r="O45" s="62"/>
      <c r="P45" s="62"/>
      <c r="Q45" s="29" t="str">
        <f t="shared" si="0"/>
        <v/>
      </c>
      <c r="R45" s="15" t="str">
        <f t="shared" si="1"/>
        <v/>
      </c>
      <c r="S45" s="15" t="str">
        <f t="shared" si="2"/>
        <v/>
      </c>
    </row>
    <row r="46" spans="1:19" ht="24.9" customHeight="1" x14ac:dyDescent="0.3">
      <c r="A46" s="15">
        <v>37</v>
      </c>
      <c r="B46" s="53"/>
      <c r="C46" s="54"/>
      <c r="D46" s="55"/>
      <c r="E46" s="56"/>
      <c r="F46" s="74">
        <v>4</v>
      </c>
      <c r="G46" s="58"/>
      <c r="H46" s="59"/>
      <c r="I46" s="63"/>
      <c r="J46" s="63"/>
      <c r="K46" s="63"/>
      <c r="L46" s="63"/>
      <c r="M46" s="63"/>
      <c r="N46" s="63"/>
      <c r="O46" s="63"/>
      <c r="P46" s="63"/>
      <c r="Q46" s="29" t="str">
        <f t="shared" si="0"/>
        <v/>
      </c>
      <c r="R46" s="15" t="str">
        <f t="shared" si="1"/>
        <v/>
      </c>
      <c r="S46" s="15" t="str">
        <f t="shared" si="2"/>
        <v/>
      </c>
    </row>
    <row r="47" spans="1:19" ht="24.9" customHeight="1" x14ac:dyDescent="0.3">
      <c r="A47" s="15">
        <v>38</v>
      </c>
      <c r="B47" s="53"/>
      <c r="C47" s="54"/>
      <c r="D47" s="55"/>
      <c r="E47" s="56"/>
      <c r="F47" s="74">
        <v>4</v>
      </c>
      <c r="G47" s="60"/>
      <c r="H47" s="61"/>
      <c r="I47" s="62"/>
      <c r="J47" s="62"/>
      <c r="K47" s="62"/>
      <c r="L47" s="62"/>
      <c r="M47" s="62"/>
      <c r="N47" s="62"/>
      <c r="O47" s="62"/>
      <c r="P47" s="62"/>
      <c r="Q47" s="29" t="str">
        <f t="shared" si="0"/>
        <v/>
      </c>
      <c r="R47" s="15" t="str">
        <f t="shared" si="1"/>
        <v/>
      </c>
      <c r="S47" s="15" t="str">
        <f t="shared" si="2"/>
        <v/>
      </c>
    </row>
    <row r="48" spans="1:19" ht="24.9" customHeight="1" x14ac:dyDescent="0.3">
      <c r="A48" s="15">
        <v>39</v>
      </c>
      <c r="B48" s="53"/>
      <c r="C48" s="54"/>
      <c r="D48" s="55"/>
      <c r="E48" s="56"/>
      <c r="F48" s="74">
        <v>4</v>
      </c>
      <c r="G48" s="58"/>
      <c r="H48" s="59"/>
      <c r="I48" s="63"/>
      <c r="J48" s="63"/>
      <c r="K48" s="63"/>
      <c r="L48" s="63"/>
      <c r="M48" s="63"/>
      <c r="N48" s="63"/>
      <c r="O48" s="63"/>
      <c r="P48" s="63"/>
      <c r="Q48" s="29" t="str">
        <f t="shared" si="0"/>
        <v/>
      </c>
      <c r="R48" s="15" t="str">
        <f t="shared" si="1"/>
        <v/>
      </c>
      <c r="S48" s="15" t="str">
        <f t="shared" si="2"/>
        <v/>
      </c>
    </row>
    <row r="49" spans="1:19" ht="24.9" customHeight="1" x14ac:dyDescent="0.3">
      <c r="A49" s="15">
        <v>40</v>
      </c>
      <c r="B49" s="53"/>
      <c r="C49" s="54"/>
      <c r="D49" s="55"/>
      <c r="E49" s="56"/>
      <c r="F49" s="74">
        <v>4</v>
      </c>
      <c r="G49" s="60"/>
      <c r="H49" s="61"/>
      <c r="I49" s="62"/>
      <c r="J49" s="62"/>
      <c r="K49" s="62"/>
      <c r="L49" s="62"/>
      <c r="M49" s="62"/>
      <c r="N49" s="62"/>
      <c r="O49" s="62"/>
      <c r="P49" s="62"/>
      <c r="Q49" s="29" t="str">
        <f t="shared" si="0"/>
        <v/>
      </c>
      <c r="R49" s="15" t="str">
        <f t="shared" si="1"/>
        <v/>
      </c>
      <c r="S49" s="15" t="str">
        <f t="shared" si="2"/>
        <v/>
      </c>
    </row>
    <row r="50" spans="1:19" ht="24.9" customHeight="1" x14ac:dyDescent="0.3">
      <c r="A50" s="15">
        <v>41</v>
      </c>
      <c r="B50" s="53"/>
      <c r="C50" s="54"/>
      <c r="D50" s="55"/>
      <c r="E50" s="56"/>
      <c r="F50" s="74">
        <v>4</v>
      </c>
      <c r="G50" s="58"/>
      <c r="H50" s="59"/>
      <c r="I50" s="63"/>
      <c r="J50" s="63"/>
      <c r="K50" s="63"/>
      <c r="L50" s="63"/>
      <c r="M50" s="63"/>
      <c r="N50" s="63"/>
      <c r="O50" s="63"/>
      <c r="P50" s="63"/>
      <c r="Q50" s="29" t="str">
        <f t="shared" si="0"/>
        <v/>
      </c>
      <c r="R50" s="15" t="str">
        <f t="shared" si="1"/>
        <v/>
      </c>
      <c r="S50" s="15" t="str">
        <f t="shared" si="2"/>
        <v/>
      </c>
    </row>
    <row r="51" spans="1:19" ht="24.9" customHeight="1" x14ac:dyDescent="0.3">
      <c r="A51" s="15">
        <v>42</v>
      </c>
      <c r="B51" s="53"/>
      <c r="C51" s="54"/>
      <c r="D51" s="55"/>
      <c r="E51" s="56"/>
      <c r="F51" s="74">
        <v>4</v>
      </c>
      <c r="G51" s="60"/>
      <c r="H51" s="61"/>
      <c r="I51" s="62"/>
      <c r="J51" s="62"/>
      <c r="K51" s="62"/>
      <c r="L51" s="62"/>
      <c r="M51" s="62"/>
      <c r="N51" s="62"/>
      <c r="O51" s="62"/>
      <c r="P51" s="62"/>
      <c r="Q51" s="29" t="str">
        <f t="shared" si="0"/>
        <v/>
      </c>
      <c r="R51" s="15" t="str">
        <f t="shared" si="1"/>
        <v/>
      </c>
      <c r="S51" s="15" t="str">
        <f t="shared" si="2"/>
        <v/>
      </c>
    </row>
    <row r="52" spans="1:19" ht="24.9" customHeight="1" x14ac:dyDescent="0.3">
      <c r="A52" s="15">
        <v>43</v>
      </c>
      <c r="B52" s="53"/>
      <c r="C52" s="54"/>
      <c r="D52" s="55"/>
      <c r="E52" s="56"/>
      <c r="F52" s="74">
        <v>4</v>
      </c>
      <c r="G52" s="58"/>
      <c r="H52" s="59"/>
      <c r="I52" s="63"/>
      <c r="J52" s="63"/>
      <c r="K52" s="63"/>
      <c r="L52" s="63"/>
      <c r="M52" s="63"/>
      <c r="N52" s="63"/>
      <c r="O52" s="63"/>
      <c r="P52" s="63"/>
      <c r="Q52" s="29" t="str">
        <f t="shared" si="0"/>
        <v/>
      </c>
      <c r="R52" s="15" t="str">
        <f t="shared" si="1"/>
        <v/>
      </c>
      <c r="S52" s="15" t="str">
        <f t="shared" si="2"/>
        <v/>
      </c>
    </row>
    <row r="53" spans="1:19" ht="24.9" customHeight="1" x14ac:dyDescent="0.3">
      <c r="A53" s="15">
        <v>44</v>
      </c>
      <c r="B53" s="53"/>
      <c r="C53" s="54"/>
      <c r="D53" s="55"/>
      <c r="E53" s="56"/>
      <c r="F53" s="74">
        <v>4</v>
      </c>
      <c r="G53" s="60"/>
      <c r="H53" s="61"/>
      <c r="I53" s="62"/>
      <c r="J53" s="62"/>
      <c r="K53" s="62"/>
      <c r="L53" s="62"/>
      <c r="M53" s="62"/>
      <c r="N53" s="62"/>
      <c r="O53" s="62"/>
      <c r="P53" s="62"/>
      <c r="Q53" s="29" t="str">
        <f t="shared" si="0"/>
        <v/>
      </c>
      <c r="R53" s="15" t="str">
        <f t="shared" si="1"/>
        <v/>
      </c>
      <c r="S53" s="15" t="str">
        <f t="shared" si="2"/>
        <v/>
      </c>
    </row>
    <row r="54" spans="1:19" ht="24.9" customHeight="1" x14ac:dyDescent="0.3">
      <c r="A54" s="15">
        <v>45</v>
      </c>
      <c r="B54" s="53"/>
      <c r="C54" s="54"/>
      <c r="D54" s="55"/>
      <c r="E54" s="56"/>
      <c r="F54" s="74">
        <v>4</v>
      </c>
      <c r="G54" s="58"/>
      <c r="H54" s="59"/>
      <c r="I54" s="63"/>
      <c r="J54" s="63"/>
      <c r="K54" s="63"/>
      <c r="L54" s="63"/>
      <c r="M54" s="63"/>
      <c r="N54" s="63"/>
      <c r="O54" s="63"/>
      <c r="P54" s="63"/>
      <c r="Q54" s="29" t="str">
        <f t="shared" si="0"/>
        <v/>
      </c>
      <c r="R54" s="15" t="str">
        <f t="shared" si="1"/>
        <v/>
      </c>
      <c r="S54" s="15" t="str">
        <f t="shared" si="2"/>
        <v/>
      </c>
    </row>
    <row r="55" spans="1:19" ht="24.9" customHeight="1" x14ac:dyDescent="0.3">
      <c r="A55" s="15">
        <v>46</v>
      </c>
      <c r="B55" s="53"/>
      <c r="C55" s="54"/>
      <c r="D55" s="55"/>
      <c r="E55" s="56"/>
      <c r="F55" s="74">
        <v>4</v>
      </c>
      <c r="G55" s="60"/>
      <c r="H55" s="61"/>
      <c r="I55" s="62"/>
      <c r="J55" s="62"/>
      <c r="K55" s="62"/>
      <c r="L55" s="62"/>
      <c r="M55" s="62"/>
      <c r="N55" s="62"/>
      <c r="O55" s="62"/>
      <c r="P55" s="62"/>
      <c r="Q55" s="29" t="str">
        <f t="shared" si="0"/>
        <v/>
      </c>
      <c r="R55" s="15" t="str">
        <f t="shared" si="1"/>
        <v/>
      </c>
      <c r="S55" s="15" t="str">
        <f t="shared" si="2"/>
        <v/>
      </c>
    </row>
    <row r="56" spans="1:19" ht="24.9" customHeight="1" x14ac:dyDescent="0.3">
      <c r="A56" s="15">
        <v>47</v>
      </c>
      <c r="B56" s="53"/>
      <c r="C56" s="54"/>
      <c r="D56" s="55"/>
      <c r="E56" s="56"/>
      <c r="F56" s="74">
        <v>4</v>
      </c>
      <c r="G56" s="58"/>
      <c r="H56" s="59"/>
      <c r="I56" s="63"/>
      <c r="J56" s="63"/>
      <c r="K56" s="63"/>
      <c r="L56" s="63"/>
      <c r="M56" s="63"/>
      <c r="N56" s="63"/>
      <c r="O56" s="63"/>
      <c r="P56" s="63"/>
      <c r="Q56" s="29" t="str">
        <f t="shared" si="0"/>
        <v/>
      </c>
      <c r="R56" s="15" t="str">
        <f t="shared" si="1"/>
        <v/>
      </c>
      <c r="S56" s="15" t="str">
        <f t="shared" si="2"/>
        <v/>
      </c>
    </row>
    <row r="57" spans="1:19" ht="24.9" customHeight="1" x14ac:dyDescent="0.3">
      <c r="A57" s="15">
        <v>48</v>
      </c>
      <c r="B57" s="53"/>
      <c r="C57" s="54"/>
      <c r="D57" s="55"/>
      <c r="E57" s="56"/>
      <c r="F57" s="74">
        <v>4</v>
      </c>
      <c r="G57" s="60"/>
      <c r="H57" s="61"/>
      <c r="I57" s="62"/>
      <c r="J57" s="62"/>
      <c r="K57" s="62"/>
      <c r="L57" s="62"/>
      <c r="M57" s="62"/>
      <c r="N57" s="62"/>
      <c r="O57" s="62"/>
      <c r="P57" s="62"/>
      <c r="Q57" s="29" t="str">
        <f t="shared" si="0"/>
        <v/>
      </c>
      <c r="R57" s="15" t="str">
        <f t="shared" si="1"/>
        <v/>
      </c>
      <c r="S57" s="15" t="str">
        <f t="shared" si="2"/>
        <v/>
      </c>
    </row>
    <row r="58" spans="1:19" ht="24.9" customHeight="1" x14ac:dyDescent="0.3">
      <c r="A58" s="15">
        <v>49</v>
      </c>
      <c r="B58" s="53"/>
      <c r="C58" s="54"/>
      <c r="D58" s="55"/>
      <c r="E58" s="56"/>
      <c r="F58" s="74">
        <v>4</v>
      </c>
      <c r="G58" s="58"/>
      <c r="H58" s="59"/>
      <c r="I58" s="63"/>
      <c r="J58" s="63"/>
      <c r="K58" s="63"/>
      <c r="L58" s="63"/>
      <c r="M58" s="63"/>
      <c r="N58" s="63"/>
      <c r="O58" s="63"/>
      <c r="P58" s="63"/>
      <c r="Q58" s="29" t="str">
        <f t="shared" si="0"/>
        <v/>
      </c>
      <c r="R58" s="15" t="str">
        <f t="shared" si="1"/>
        <v/>
      </c>
      <c r="S58" s="15" t="str">
        <f t="shared" si="2"/>
        <v/>
      </c>
    </row>
    <row r="59" spans="1:19" ht="24.9" customHeight="1" x14ac:dyDescent="0.3">
      <c r="A59" s="15">
        <v>50</v>
      </c>
      <c r="B59" s="53"/>
      <c r="C59" s="54"/>
      <c r="D59" s="55"/>
      <c r="E59" s="56"/>
      <c r="F59" s="74">
        <v>4</v>
      </c>
      <c r="G59" s="60"/>
      <c r="H59" s="61"/>
      <c r="I59" s="62"/>
      <c r="J59" s="62"/>
      <c r="K59" s="62"/>
      <c r="L59" s="62"/>
      <c r="M59" s="62"/>
      <c r="N59" s="62"/>
      <c r="O59" s="62"/>
      <c r="P59" s="62"/>
      <c r="Q59" s="29" t="str">
        <f t="shared" si="0"/>
        <v/>
      </c>
      <c r="R59" s="15" t="str">
        <f t="shared" si="1"/>
        <v/>
      </c>
      <c r="S59" s="15" t="str">
        <f t="shared" si="2"/>
        <v/>
      </c>
    </row>
    <row r="60" spans="1:19" ht="24.9" customHeight="1" x14ac:dyDescent="0.3">
      <c r="F60" s="34" t="s">
        <v>16</v>
      </c>
      <c r="G60" s="31" t="e">
        <f t="shared" ref="G60:P60" si="3">AVERAGE(G10:G59)</f>
        <v>#DIV/0!</v>
      </c>
      <c r="H60" s="32" t="e">
        <f t="shared" si="3"/>
        <v>#DIV/0!</v>
      </c>
      <c r="I60" s="33" t="e">
        <f t="shared" si="3"/>
        <v>#DIV/0!</v>
      </c>
      <c r="J60" s="33" t="e">
        <f t="shared" si="3"/>
        <v>#DIV/0!</v>
      </c>
      <c r="K60" s="33" t="e">
        <f t="shared" si="3"/>
        <v>#DIV/0!</v>
      </c>
      <c r="L60" s="33" t="e">
        <f t="shared" si="3"/>
        <v>#DIV/0!</v>
      </c>
      <c r="M60" s="33" t="e">
        <f t="shared" si="3"/>
        <v>#DIV/0!</v>
      </c>
      <c r="N60" s="33" t="e">
        <f t="shared" si="3"/>
        <v>#DIV/0!</v>
      </c>
      <c r="O60" s="33" t="e">
        <f t="shared" si="3"/>
        <v>#DIV/0!</v>
      </c>
      <c r="P60" s="33" t="e">
        <f t="shared" si="3"/>
        <v>#DIV/0!</v>
      </c>
    </row>
    <row r="61" spans="1:19" ht="24.9" customHeight="1" x14ac:dyDescent="0.3">
      <c r="F61" s="34" t="s">
        <v>17</v>
      </c>
      <c r="G61" s="31">
        <f t="shared" ref="G61:P61" si="4">MAX(G10:G59)</f>
        <v>0</v>
      </c>
      <c r="H61" s="32">
        <f t="shared" si="4"/>
        <v>0</v>
      </c>
      <c r="I61" s="33">
        <f t="shared" si="4"/>
        <v>0</v>
      </c>
      <c r="J61" s="33">
        <f t="shared" si="4"/>
        <v>0</v>
      </c>
      <c r="K61" s="33">
        <f t="shared" si="4"/>
        <v>0</v>
      </c>
      <c r="L61" s="33">
        <f t="shared" si="4"/>
        <v>0</v>
      </c>
      <c r="M61" s="33">
        <f t="shared" si="4"/>
        <v>0</v>
      </c>
      <c r="N61" s="33">
        <f t="shared" si="4"/>
        <v>0</v>
      </c>
      <c r="O61" s="33">
        <f t="shared" si="4"/>
        <v>0</v>
      </c>
      <c r="P61" s="33">
        <f t="shared" si="4"/>
        <v>0</v>
      </c>
      <c r="R61" s="90" t="s">
        <v>21</v>
      </c>
      <c r="S61" s="73" t="e">
        <f>AVERAGE(G10:P59)</f>
        <v>#DIV/0!</v>
      </c>
    </row>
    <row r="62" spans="1:19" ht="24.9" customHeight="1" x14ac:dyDescent="0.3">
      <c r="F62" s="34" t="s">
        <v>18</v>
      </c>
      <c r="G62" s="31">
        <f t="shared" ref="G62:P62" si="5">MIN(G10:G59)</f>
        <v>0</v>
      </c>
      <c r="H62" s="32">
        <f t="shared" si="5"/>
        <v>0</v>
      </c>
      <c r="I62" s="33">
        <f t="shared" si="5"/>
        <v>0</v>
      </c>
      <c r="J62" s="33">
        <f t="shared" si="5"/>
        <v>0</v>
      </c>
      <c r="K62" s="33">
        <f t="shared" si="5"/>
        <v>0</v>
      </c>
      <c r="L62" s="33">
        <f t="shared" si="5"/>
        <v>0</v>
      </c>
      <c r="M62" s="33">
        <f t="shared" si="5"/>
        <v>0</v>
      </c>
      <c r="N62" s="33">
        <f t="shared" si="5"/>
        <v>0</v>
      </c>
      <c r="O62" s="33">
        <f t="shared" si="5"/>
        <v>0</v>
      </c>
      <c r="P62" s="33">
        <f t="shared" si="5"/>
        <v>0</v>
      </c>
    </row>
    <row r="63" spans="1:19" ht="24.9" customHeight="1" x14ac:dyDescent="0.3">
      <c r="F63" s="34" t="s">
        <v>19</v>
      </c>
      <c r="G63" s="31">
        <f>G61-G62</f>
        <v>0</v>
      </c>
      <c r="H63" s="32">
        <f t="shared" ref="H63:P63" si="6">H61-H62</f>
        <v>0</v>
      </c>
      <c r="I63" s="33">
        <f t="shared" si="6"/>
        <v>0</v>
      </c>
      <c r="J63" s="33">
        <f t="shared" si="6"/>
        <v>0</v>
      </c>
      <c r="K63" s="33">
        <f t="shared" si="6"/>
        <v>0</v>
      </c>
      <c r="L63" s="33">
        <f t="shared" si="6"/>
        <v>0</v>
      </c>
      <c r="M63" s="33">
        <f t="shared" si="6"/>
        <v>0</v>
      </c>
      <c r="N63" s="33">
        <f t="shared" si="6"/>
        <v>0</v>
      </c>
      <c r="O63" s="33">
        <f t="shared" si="6"/>
        <v>0</v>
      </c>
      <c r="P63" s="33">
        <f t="shared" si="6"/>
        <v>0</v>
      </c>
    </row>
  </sheetData>
  <sheetProtection password="C6A0" sheet="1" objects="1" scenarios="1" selectLockedCells="1"/>
  <dataConsolidate function="count"/>
  <mergeCells count="4">
    <mergeCell ref="A2:B2"/>
    <mergeCell ref="E2:F2"/>
    <mergeCell ref="Q2:S4"/>
    <mergeCell ref="D3:F3"/>
  </mergeCells>
  <conditionalFormatting sqref="S10:S59">
    <cfRule type="cellIs" dxfId="49" priority="24" stopIfTrue="1" operator="equal">
      <formula>"P"</formula>
    </cfRule>
    <cfRule type="cellIs" dxfId="48" priority="25" stopIfTrue="1" operator="equal">
      <formula>"R"</formula>
    </cfRule>
    <cfRule type="cellIs" dxfId="47" priority="26" stopIfTrue="1" operator="equal">
      <formula>"F"</formula>
    </cfRule>
  </conditionalFormatting>
  <conditionalFormatting sqref="S10:S59">
    <cfRule type="cellIs" dxfId="46" priority="23" stopIfTrue="1" operator="equal">
      <formula>"Fail"</formula>
    </cfRule>
  </conditionalFormatting>
  <conditionalFormatting sqref="S10:S59">
    <cfRule type="cellIs" dxfId="45" priority="22" stopIfTrue="1" operator="equal">
      <formula>"Bronze"</formula>
    </cfRule>
  </conditionalFormatting>
  <conditionalFormatting sqref="S10:S59">
    <cfRule type="cellIs" dxfId="44" priority="21" stopIfTrue="1" operator="equal">
      <formula>"Silver"</formula>
    </cfRule>
  </conditionalFormatting>
  <conditionalFormatting sqref="S10:S59">
    <cfRule type="cellIs" dxfId="43" priority="20" stopIfTrue="1" operator="equal">
      <formula>"Gold"</formula>
    </cfRule>
  </conditionalFormatting>
  <conditionalFormatting sqref="Q10:Q59">
    <cfRule type="cellIs" dxfId="42" priority="15" stopIfTrue="1" operator="equal">
      <formula>""</formula>
    </cfRule>
    <cfRule type="cellIs" dxfId="41" priority="16" stopIfTrue="1" operator="lessThan">
      <formula>5</formula>
    </cfRule>
    <cfRule type="cellIs" dxfId="40" priority="17" stopIfTrue="1" operator="lessThan">
      <formula>6</formula>
    </cfRule>
    <cfRule type="cellIs" dxfId="39" priority="18" stopIfTrue="1" operator="lessThan">
      <formula>7</formula>
    </cfRule>
    <cfRule type="cellIs" dxfId="38" priority="19" stopIfTrue="1" operator="greaterThanOrEqual">
      <formula>7</formula>
    </cfRule>
  </conditionalFormatting>
  <conditionalFormatting sqref="Q10:Q59">
    <cfRule type="cellIs" dxfId="37" priority="14" stopIfTrue="1" operator="equal">
      <formula>0</formula>
    </cfRule>
  </conditionalFormatting>
  <conditionalFormatting sqref="R10:R59">
    <cfRule type="cellIs" dxfId="36" priority="13" stopIfTrue="1" operator="greaterThan">
      <formula>2</formula>
    </cfRule>
  </conditionalFormatting>
  <conditionalFormatting sqref="R10:R59">
    <cfRule type="cellIs" dxfId="35" priority="12" stopIfTrue="1" operator="equal">
      <formula>""</formula>
    </cfRule>
  </conditionalFormatting>
  <conditionalFormatting sqref="G61:P61">
    <cfRule type="aboveAverage" dxfId="34" priority="10" stopIfTrue="1" stdDev="1"/>
    <cfRule type="aboveAverage" dxfId="33" priority="11" stopIfTrue="1" aboveAverage="0" stdDev="1"/>
  </conditionalFormatting>
  <conditionalFormatting sqref="G62:P62">
    <cfRule type="aboveAverage" dxfId="32" priority="8" stopIfTrue="1" stdDev="1"/>
    <cfRule type="aboveAverage" dxfId="31" priority="9" stopIfTrue="1" aboveAverage="0" stdDev="1"/>
  </conditionalFormatting>
  <conditionalFormatting sqref="G63:P63">
    <cfRule type="aboveAverage" dxfId="30" priority="6" stopIfTrue="1" stdDev="1"/>
    <cfRule type="aboveAverage" dxfId="29" priority="7" stopIfTrue="1" aboveAverage="0" stdDev="1"/>
  </conditionalFormatting>
  <conditionalFormatting sqref="G60:P60">
    <cfRule type="aboveAverage" dxfId="28" priority="4" stopIfTrue="1" stdDev="1"/>
    <cfRule type="aboveAverage" dxfId="27" priority="5" stopIfTrue="1" aboveAverage="0" stdDev="1"/>
  </conditionalFormatting>
  <conditionalFormatting sqref="G10:P59">
    <cfRule type="expression" priority="1" stopIfTrue="1">
      <formula>G10&lt;($S$61-4)</formula>
    </cfRule>
    <cfRule type="expression" dxfId="26" priority="2">
      <formula>G10&lt;($S$61-1)</formula>
    </cfRule>
    <cfRule type="expression" dxfId="25" priority="3">
      <formula>G10&gt;($S$61+1)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S63"/>
  <sheetViews>
    <sheetView topLeftCell="A50" zoomScale="115" zoomScaleNormal="115" workbookViewId="0">
      <selection activeCell="F10" sqref="F10:F59"/>
    </sheetView>
  </sheetViews>
  <sheetFormatPr defaultColWidth="8.88671875" defaultRowHeight="14.4" x14ac:dyDescent="0.3"/>
  <cols>
    <col min="1" max="1" width="7.109375" style="19" customWidth="1"/>
    <col min="2" max="2" width="16.6640625" customWidth="1"/>
    <col min="3" max="3" width="16.88671875" customWidth="1"/>
    <col min="4" max="4" width="18.44140625" bestFit="1" customWidth="1"/>
    <col min="5" max="5" width="16.109375" customWidth="1"/>
    <col min="6" max="6" width="11.33203125" style="19" customWidth="1"/>
    <col min="7" max="7" width="7.88671875" style="19" customWidth="1"/>
    <col min="8" max="8" width="6.44140625" style="19" customWidth="1"/>
    <col min="9" max="16" width="6.44140625" style="20" customWidth="1"/>
    <col min="17" max="17" width="12.6640625" customWidth="1"/>
    <col min="18" max="18" width="15.88671875" customWidth="1"/>
    <col min="19" max="19" width="18.109375" customWidth="1"/>
  </cols>
  <sheetData>
    <row r="1" spans="1:19" s="2" customFormat="1" ht="24.9" customHeight="1" thickBot="1" x14ac:dyDescent="0.4">
      <c r="A1" s="1" t="s">
        <v>49</v>
      </c>
      <c r="D1" s="3"/>
      <c r="E1" s="3"/>
      <c r="F1" s="4"/>
      <c r="G1" s="4"/>
      <c r="H1" s="4"/>
      <c r="I1" s="5"/>
      <c r="J1" s="5"/>
      <c r="K1" s="5"/>
      <c r="L1" s="5"/>
      <c r="M1" s="5"/>
      <c r="N1" s="5"/>
      <c r="O1" s="5"/>
      <c r="P1" s="5"/>
    </row>
    <row r="2" spans="1:19" s="2" customFormat="1" ht="24.9" customHeight="1" x14ac:dyDescent="0.35">
      <c r="A2" s="114"/>
      <c r="B2" s="115"/>
      <c r="C2" s="67"/>
      <c r="D2" s="68" t="s">
        <v>0</v>
      </c>
      <c r="E2" s="116"/>
      <c r="F2" s="117"/>
      <c r="G2" s="7"/>
      <c r="I2" s="8"/>
      <c r="J2" s="8"/>
      <c r="K2" s="9"/>
      <c r="L2" s="9"/>
      <c r="M2" s="9"/>
      <c r="N2" s="9"/>
      <c r="O2" s="9"/>
      <c r="P2" s="9"/>
      <c r="Q2" s="118" t="s">
        <v>1</v>
      </c>
      <c r="R2" s="118"/>
      <c r="S2" s="118"/>
    </row>
    <row r="3" spans="1:19" s="2" customFormat="1" ht="24.9" customHeight="1" x14ac:dyDescent="0.35">
      <c r="A3" s="68" t="s">
        <v>2</v>
      </c>
      <c r="B3" s="69"/>
      <c r="C3" s="69"/>
      <c r="D3" s="116"/>
      <c r="E3" s="120"/>
      <c r="F3" s="117"/>
      <c r="G3" s="7"/>
      <c r="I3" s="8"/>
      <c r="J3" s="8"/>
      <c r="K3" s="9"/>
      <c r="L3" s="9"/>
      <c r="M3" s="9"/>
      <c r="N3" s="9"/>
      <c r="O3" s="9"/>
      <c r="P3" s="9"/>
      <c r="Q3" s="119"/>
      <c r="R3" s="119"/>
      <c r="S3" s="119"/>
    </row>
    <row r="4" spans="1:19" s="2" customFormat="1" ht="17.25" customHeight="1" x14ac:dyDescent="0.35">
      <c r="A4" s="7"/>
      <c r="F4" s="7"/>
      <c r="G4" s="7"/>
      <c r="H4" s="7"/>
      <c r="I4" s="9"/>
      <c r="J4" s="9"/>
      <c r="K4" s="9"/>
      <c r="L4" s="9"/>
      <c r="M4" s="9"/>
      <c r="N4" s="9"/>
      <c r="O4" s="9"/>
      <c r="P4" s="9"/>
      <c r="Q4" s="119"/>
      <c r="R4" s="119"/>
      <c r="S4" s="119"/>
    </row>
    <row r="5" spans="1:19" s="2" customFormat="1" ht="17.25" customHeight="1" x14ac:dyDescent="0.35">
      <c r="A5" s="7"/>
      <c r="B5" s="7"/>
      <c r="C5" s="7"/>
      <c r="D5" s="7"/>
      <c r="E5" s="7"/>
      <c r="F5" s="7"/>
      <c r="G5" s="7"/>
      <c r="H5" s="7"/>
      <c r="I5" s="9"/>
      <c r="J5" s="9"/>
      <c r="K5" s="9"/>
      <c r="L5" s="9"/>
      <c r="M5" s="9"/>
      <c r="N5" s="9"/>
      <c r="O5" s="9"/>
      <c r="P5" s="9"/>
    </row>
    <row r="6" spans="1:19" s="2" customFormat="1" ht="19.5" customHeight="1" x14ac:dyDescent="0.35">
      <c r="A6" s="7"/>
      <c r="B6" s="7"/>
      <c r="C6" s="7"/>
      <c r="D6" s="7"/>
      <c r="E6" s="7"/>
    </row>
    <row r="7" spans="1:19" s="2" customFormat="1" ht="68.25" customHeight="1" x14ac:dyDescent="0.35">
      <c r="A7" s="7"/>
      <c r="B7" s="7"/>
      <c r="C7" s="7"/>
      <c r="D7" s="7"/>
      <c r="E7" s="7"/>
      <c r="F7" s="27" t="s">
        <v>3</v>
      </c>
      <c r="G7" s="64"/>
      <c r="H7" s="64"/>
      <c r="I7" s="64"/>
      <c r="J7" s="64"/>
      <c r="K7" s="64"/>
      <c r="L7" s="64"/>
      <c r="M7" s="64"/>
      <c r="N7" s="64"/>
      <c r="O7" s="64"/>
      <c r="P7" s="64"/>
    </row>
    <row r="8" spans="1:19" s="2" customFormat="1" ht="70.5" customHeight="1" thickBot="1" x14ac:dyDescent="0.4">
      <c r="A8" s="7"/>
      <c r="B8" s="7"/>
      <c r="C8" s="7"/>
      <c r="D8" s="7"/>
      <c r="E8" s="7"/>
      <c r="F8" s="24" t="s">
        <v>15</v>
      </c>
      <c r="G8" s="65"/>
      <c r="H8" s="65"/>
      <c r="I8" s="65"/>
      <c r="J8" s="65"/>
      <c r="K8" s="65"/>
      <c r="L8" s="65"/>
      <c r="M8" s="65"/>
      <c r="N8" s="65"/>
      <c r="O8" s="65"/>
      <c r="P8" s="66"/>
    </row>
    <row r="9" spans="1:19" s="14" customFormat="1" ht="57" customHeight="1" thickBot="1" x14ac:dyDescent="0.35">
      <c r="A9" s="10" t="s">
        <v>4</v>
      </c>
      <c r="B9" s="11" t="s">
        <v>5</v>
      </c>
      <c r="C9" s="11" t="s">
        <v>6</v>
      </c>
      <c r="D9" s="11" t="s">
        <v>7</v>
      </c>
      <c r="E9" s="10" t="s">
        <v>8</v>
      </c>
      <c r="F9" s="21" t="s">
        <v>50</v>
      </c>
      <c r="G9" s="22">
        <v>1</v>
      </c>
      <c r="H9" s="21">
        <v>2</v>
      </c>
      <c r="I9" s="23">
        <v>3</v>
      </c>
      <c r="J9" s="23">
        <v>4</v>
      </c>
      <c r="K9" s="23">
        <v>5</v>
      </c>
      <c r="L9" s="23">
        <v>6</v>
      </c>
      <c r="M9" s="23">
        <v>7</v>
      </c>
      <c r="N9" s="23">
        <v>8</v>
      </c>
      <c r="O9" s="23">
        <v>9</v>
      </c>
      <c r="P9" s="23">
        <v>10</v>
      </c>
      <c r="Q9" s="10" t="s">
        <v>12</v>
      </c>
      <c r="R9" s="13" t="s">
        <v>13</v>
      </c>
      <c r="S9" s="13" t="s">
        <v>14</v>
      </c>
    </row>
    <row r="10" spans="1:19" ht="24.9" customHeight="1" x14ac:dyDescent="0.3">
      <c r="A10" s="15">
        <v>1</v>
      </c>
      <c r="B10" s="35"/>
      <c r="C10" s="35"/>
      <c r="D10" s="36"/>
      <c r="E10" s="37"/>
      <c r="F10" s="74">
        <v>5</v>
      </c>
      <c r="G10" s="60"/>
      <c r="H10" s="61"/>
      <c r="I10" s="62"/>
      <c r="J10" s="62"/>
      <c r="K10" s="62"/>
      <c r="L10" s="62"/>
      <c r="M10" s="62"/>
      <c r="N10" s="62"/>
      <c r="O10" s="62"/>
      <c r="P10" s="62"/>
      <c r="Q10" s="29" t="str">
        <f>IF(SUM(G10:P10)=0,"",SUM(G10:P10)/10)</f>
        <v/>
      </c>
      <c r="R10" s="15" t="str">
        <f>IF(Q10="","",COUNTIF(G10:P10,"&lt;4.5"))</f>
        <v/>
      </c>
      <c r="S10" s="15" t="str">
        <f>IF(Q10="","",IF(R10&gt;2,"Fail",IF(Q10&lt;5,"Fail",IF(Q10&lt;6,"Bronze",IF(Q10&lt;7,"Silver","Gold")))))</f>
        <v/>
      </c>
    </row>
    <row r="11" spans="1:19" ht="24.9" customHeight="1" x14ac:dyDescent="0.3">
      <c r="A11" s="15">
        <v>2</v>
      </c>
      <c r="B11" s="38"/>
      <c r="C11" s="39"/>
      <c r="D11" s="36"/>
      <c r="E11" s="40"/>
      <c r="F11" s="74">
        <v>5</v>
      </c>
      <c r="G11" s="60"/>
      <c r="H11" s="61"/>
      <c r="I11" s="62"/>
      <c r="J11" s="62"/>
      <c r="K11" s="62"/>
      <c r="L11" s="62"/>
      <c r="M11" s="62"/>
      <c r="N11" s="62"/>
      <c r="O11" s="62"/>
      <c r="P11" s="62"/>
      <c r="Q11" s="29" t="str">
        <f t="shared" ref="Q11:Q59" si="0">IF(SUM(G11:P11)=0,"",SUM(G11:P11)/10)</f>
        <v/>
      </c>
      <c r="R11" s="15" t="str">
        <f t="shared" ref="R11:R59" si="1">IF(Q11="","",COUNTIF(G11:P11,"&lt;4.5"))</f>
        <v/>
      </c>
      <c r="S11" s="15" t="str">
        <f t="shared" ref="S11:S59" si="2">IF(Q11="","",IF(R11&gt;2,"Fail",IF(Q11&lt;5,"Fail",IF(Q11&lt;6,"Bronze",IF(Q11&lt;7,"Silver","Gold")))))</f>
        <v/>
      </c>
    </row>
    <row r="12" spans="1:19" ht="24.9" customHeight="1" x14ac:dyDescent="0.3">
      <c r="A12" s="16">
        <v>3</v>
      </c>
      <c r="B12" s="41"/>
      <c r="C12" s="41"/>
      <c r="D12" s="42"/>
      <c r="E12" s="43"/>
      <c r="F12" s="74">
        <v>5</v>
      </c>
      <c r="G12" s="60"/>
      <c r="H12" s="61"/>
      <c r="I12" s="62"/>
      <c r="J12" s="62"/>
      <c r="K12" s="62"/>
      <c r="L12" s="62"/>
      <c r="M12" s="62"/>
      <c r="N12" s="62"/>
      <c r="O12" s="62"/>
      <c r="P12" s="62"/>
      <c r="Q12" s="29" t="str">
        <f t="shared" si="0"/>
        <v/>
      </c>
      <c r="R12" s="15" t="str">
        <f t="shared" si="1"/>
        <v/>
      </c>
      <c r="S12" s="15" t="str">
        <f t="shared" si="2"/>
        <v/>
      </c>
    </row>
    <row r="13" spans="1:19" ht="24.9" customHeight="1" x14ac:dyDescent="0.3">
      <c r="A13" s="15">
        <v>4</v>
      </c>
      <c r="B13" s="44"/>
      <c r="C13" s="44"/>
      <c r="D13" s="36"/>
      <c r="E13" s="37"/>
      <c r="F13" s="74">
        <v>5</v>
      </c>
      <c r="G13" s="60"/>
      <c r="H13" s="61"/>
      <c r="I13" s="62"/>
      <c r="J13" s="62"/>
      <c r="K13" s="62"/>
      <c r="L13" s="62"/>
      <c r="M13" s="62"/>
      <c r="N13" s="62"/>
      <c r="O13" s="62"/>
      <c r="P13" s="62"/>
      <c r="Q13" s="29" t="str">
        <f t="shared" si="0"/>
        <v/>
      </c>
      <c r="R13" s="15" t="str">
        <f t="shared" si="1"/>
        <v/>
      </c>
      <c r="S13" s="15" t="str">
        <f t="shared" si="2"/>
        <v/>
      </c>
    </row>
    <row r="14" spans="1:19" ht="24.9" customHeight="1" x14ac:dyDescent="0.3">
      <c r="A14" s="15">
        <v>5</v>
      </c>
      <c r="B14" s="44"/>
      <c r="C14" s="44"/>
      <c r="D14" s="35"/>
      <c r="E14" s="37"/>
      <c r="F14" s="74">
        <v>5</v>
      </c>
      <c r="G14" s="60"/>
      <c r="H14" s="61"/>
      <c r="I14" s="62"/>
      <c r="J14" s="62"/>
      <c r="K14" s="62"/>
      <c r="L14" s="62"/>
      <c r="M14" s="62"/>
      <c r="N14" s="62"/>
      <c r="O14" s="62"/>
      <c r="P14" s="62"/>
      <c r="Q14" s="29" t="str">
        <f t="shared" si="0"/>
        <v/>
      </c>
      <c r="R14" s="15" t="str">
        <f t="shared" si="1"/>
        <v/>
      </c>
      <c r="S14" s="15" t="str">
        <f t="shared" si="2"/>
        <v/>
      </c>
    </row>
    <row r="15" spans="1:19" ht="24.9" customHeight="1" x14ac:dyDescent="0.3">
      <c r="A15" s="15">
        <v>6</v>
      </c>
      <c r="B15" s="45"/>
      <c r="C15" s="46"/>
      <c r="D15" s="36"/>
      <c r="E15" s="37"/>
      <c r="F15" s="74">
        <v>5</v>
      </c>
      <c r="G15" s="60"/>
      <c r="H15" s="61"/>
      <c r="I15" s="62"/>
      <c r="J15" s="62"/>
      <c r="K15" s="62"/>
      <c r="L15" s="62"/>
      <c r="M15" s="62"/>
      <c r="N15" s="62"/>
      <c r="O15" s="62"/>
      <c r="P15" s="62"/>
      <c r="Q15" s="29" t="str">
        <f t="shared" si="0"/>
        <v/>
      </c>
      <c r="R15" s="15" t="str">
        <f t="shared" si="1"/>
        <v/>
      </c>
      <c r="S15" s="15" t="str">
        <f t="shared" si="2"/>
        <v/>
      </c>
    </row>
    <row r="16" spans="1:19" ht="24.9" customHeight="1" x14ac:dyDescent="0.3">
      <c r="A16" s="15">
        <v>7</v>
      </c>
      <c r="B16" s="41"/>
      <c r="C16" s="41"/>
      <c r="D16" s="47"/>
      <c r="E16" s="43"/>
      <c r="F16" s="74">
        <v>5</v>
      </c>
      <c r="G16" s="60"/>
      <c r="H16" s="61"/>
      <c r="I16" s="62"/>
      <c r="J16" s="62"/>
      <c r="K16" s="62"/>
      <c r="L16" s="62"/>
      <c r="M16" s="62"/>
      <c r="N16" s="62"/>
      <c r="O16" s="62"/>
      <c r="P16" s="62"/>
      <c r="Q16" s="29" t="str">
        <f t="shared" si="0"/>
        <v/>
      </c>
      <c r="R16" s="15" t="str">
        <f t="shared" si="1"/>
        <v/>
      </c>
      <c r="S16" s="15" t="str">
        <f t="shared" si="2"/>
        <v/>
      </c>
    </row>
    <row r="17" spans="1:19" ht="24.9" customHeight="1" x14ac:dyDescent="0.3">
      <c r="A17" s="15">
        <v>8</v>
      </c>
      <c r="B17" s="48"/>
      <c r="C17" s="48"/>
      <c r="D17" s="49"/>
      <c r="E17" s="50"/>
      <c r="F17" s="74">
        <v>5</v>
      </c>
      <c r="G17" s="60"/>
      <c r="H17" s="61"/>
      <c r="I17" s="62"/>
      <c r="J17" s="62"/>
      <c r="K17" s="62"/>
      <c r="L17" s="62"/>
      <c r="M17" s="62"/>
      <c r="N17" s="62"/>
      <c r="O17" s="62"/>
      <c r="P17" s="62"/>
      <c r="Q17" s="29" t="str">
        <f t="shared" si="0"/>
        <v/>
      </c>
      <c r="R17" s="15" t="str">
        <f t="shared" si="1"/>
        <v/>
      </c>
      <c r="S17" s="15" t="str">
        <f t="shared" si="2"/>
        <v/>
      </c>
    </row>
    <row r="18" spans="1:19" ht="24.9" customHeight="1" x14ac:dyDescent="0.3">
      <c r="A18" s="15">
        <v>9</v>
      </c>
      <c r="B18" s="45"/>
      <c r="C18" s="46"/>
      <c r="D18" s="51"/>
      <c r="E18" s="52"/>
      <c r="F18" s="74">
        <v>5</v>
      </c>
      <c r="G18" s="60"/>
      <c r="H18" s="61"/>
      <c r="I18" s="62"/>
      <c r="J18" s="62"/>
      <c r="K18" s="62"/>
      <c r="L18" s="62"/>
      <c r="M18" s="62"/>
      <c r="N18" s="62"/>
      <c r="O18" s="62"/>
      <c r="P18" s="62"/>
      <c r="Q18" s="29" t="str">
        <f t="shared" si="0"/>
        <v/>
      </c>
      <c r="R18" s="15" t="str">
        <f t="shared" si="1"/>
        <v/>
      </c>
      <c r="S18" s="15" t="str">
        <f t="shared" si="2"/>
        <v/>
      </c>
    </row>
    <row r="19" spans="1:19" ht="24.9" customHeight="1" x14ac:dyDescent="0.3">
      <c r="A19" s="15">
        <v>10</v>
      </c>
      <c r="B19" s="41"/>
      <c r="C19" s="41"/>
      <c r="D19" s="42"/>
      <c r="E19" s="43"/>
      <c r="F19" s="74">
        <v>5</v>
      </c>
      <c r="G19" s="60"/>
      <c r="H19" s="61"/>
      <c r="I19" s="62"/>
      <c r="J19" s="62"/>
      <c r="K19" s="62"/>
      <c r="L19" s="62"/>
      <c r="M19" s="62"/>
      <c r="N19" s="62"/>
      <c r="O19" s="62"/>
      <c r="P19" s="62"/>
      <c r="Q19" s="29" t="str">
        <f t="shared" si="0"/>
        <v/>
      </c>
      <c r="R19" s="15" t="str">
        <f t="shared" si="1"/>
        <v/>
      </c>
      <c r="S19" s="15" t="str">
        <f t="shared" si="2"/>
        <v/>
      </c>
    </row>
    <row r="20" spans="1:19" ht="24.9" customHeight="1" x14ac:dyDescent="0.3">
      <c r="A20" s="15">
        <v>11</v>
      </c>
      <c r="B20" s="41"/>
      <c r="C20" s="41"/>
      <c r="D20" s="42"/>
      <c r="E20" s="43"/>
      <c r="F20" s="74">
        <v>5</v>
      </c>
      <c r="G20" s="60"/>
      <c r="H20" s="61"/>
      <c r="I20" s="62"/>
      <c r="J20" s="62"/>
      <c r="K20" s="62"/>
      <c r="L20" s="62"/>
      <c r="M20" s="62"/>
      <c r="N20" s="62"/>
      <c r="O20" s="62"/>
      <c r="P20" s="62"/>
      <c r="Q20" s="29" t="str">
        <f t="shared" si="0"/>
        <v/>
      </c>
      <c r="R20" s="15" t="str">
        <f t="shared" si="1"/>
        <v/>
      </c>
      <c r="S20" s="15" t="str">
        <f t="shared" si="2"/>
        <v/>
      </c>
    </row>
    <row r="21" spans="1:19" ht="24.9" customHeight="1" x14ac:dyDescent="0.3">
      <c r="A21" s="15">
        <v>12</v>
      </c>
      <c r="B21" s="38"/>
      <c r="C21" s="39"/>
      <c r="D21" s="36"/>
      <c r="E21" s="40"/>
      <c r="F21" s="74">
        <v>5</v>
      </c>
      <c r="G21" s="60"/>
      <c r="H21" s="61"/>
      <c r="I21" s="62"/>
      <c r="J21" s="62"/>
      <c r="K21" s="62"/>
      <c r="L21" s="62"/>
      <c r="M21" s="62"/>
      <c r="N21" s="62"/>
      <c r="O21" s="62"/>
      <c r="P21" s="62"/>
      <c r="Q21" s="29" t="str">
        <f t="shared" si="0"/>
        <v/>
      </c>
      <c r="R21" s="15" t="str">
        <f t="shared" si="1"/>
        <v/>
      </c>
      <c r="S21" s="15" t="str">
        <f t="shared" si="2"/>
        <v/>
      </c>
    </row>
    <row r="22" spans="1:19" s="18" customFormat="1" ht="24.9" customHeight="1" x14ac:dyDescent="0.3">
      <c r="A22" s="15">
        <v>13</v>
      </c>
      <c r="B22" s="53"/>
      <c r="C22" s="54"/>
      <c r="D22" s="55"/>
      <c r="E22" s="56"/>
      <c r="F22" s="74">
        <v>5</v>
      </c>
      <c r="G22" s="58"/>
      <c r="H22" s="59"/>
      <c r="I22" s="63"/>
      <c r="J22" s="63"/>
      <c r="K22" s="63"/>
      <c r="L22" s="63"/>
      <c r="M22" s="63"/>
      <c r="N22" s="63"/>
      <c r="O22" s="63"/>
      <c r="P22" s="62"/>
      <c r="Q22" s="29" t="str">
        <f t="shared" si="0"/>
        <v/>
      </c>
      <c r="R22" s="15" t="str">
        <f t="shared" si="1"/>
        <v/>
      </c>
      <c r="S22" s="15" t="str">
        <f t="shared" si="2"/>
        <v/>
      </c>
    </row>
    <row r="23" spans="1:19" s="18" customFormat="1" ht="24.9" customHeight="1" x14ac:dyDescent="0.3">
      <c r="A23" s="15">
        <v>14</v>
      </c>
      <c r="B23" s="53"/>
      <c r="C23" s="54"/>
      <c r="D23" s="57"/>
      <c r="E23" s="56"/>
      <c r="F23" s="74">
        <v>5</v>
      </c>
      <c r="G23" s="60"/>
      <c r="H23" s="61"/>
      <c r="I23" s="62"/>
      <c r="J23" s="62"/>
      <c r="K23" s="62"/>
      <c r="L23" s="62"/>
      <c r="M23" s="62"/>
      <c r="N23" s="62"/>
      <c r="O23" s="62"/>
      <c r="P23" s="62"/>
      <c r="Q23" s="29" t="str">
        <f t="shared" si="0"/>
        <v/>
      </c>
      <c r="R23" s="15" t="str">
        <f t="shared" si="1"/>
        <v/>
      </c>
      <c r="S23" s="15" t="str">
        <f t="shared" si="2"/>
        <v/>
      </c>
    </row>
    <row r="24" spans="1:19" s="18" customFormat="1" ht="24.9" customHeight="1" x14ac:dyDescent="0.3">
      <c r="A24" s="15">
        <v>15</v>
      </c>
      <c r="B24" s="53"/>
      <c r="C24" s="54"/>
      <c r="D24" s="57"/>
      <c r="E24" s="56"/>
      <c r="F24" s="74">
        <v>5</v>
      </c>
      <c r="G24" s="58"/>
      <c r="H24" s="59"/>
      <c r="I24" s="63"/>
      <c r="J24" s="63"/>
      <c r="K24" s="63"/>
      <c r="L24" s="63"/>
      <c r="M24" s="63"/>
      <c r="N24" s="63"/>
      <c r="O24" s="63"/>
      <c r="P24" s="62"/>
      <c r="Q24" s="29" t="str">
        <f t="shared" si="0"/>
        <v/>
      </c>
      <c r="R24" s="15" t="str">
        <f t="shared" si="1"/>
        <v/>
      </c>
      <c r="S24" s="15" t="str">
        <f t="shared" si="2"/>
        <v/>
      </c>
    </row>
    <row r="25" spans="1:19" s="18" customFormat="1" ht="24.9" customHeight="1" x14ac:dyDescent="0.3">
      <c r="A25" s="15">
        <v>16</v>
      </c>
      <c r="B25" s="53"/>
      <c r="C25" s="54"/>
      <c r="D25" s="55"/>
      <c r="E25" s="56"/>
      <c r="F25" s="74">
        <v>5</v>
      </c>
      <c r="G25" s="60"/>
      <c r="H25" s="61"/>
      <c r="I25" s="62"/>
      <c r="J25" s="62"/>
      <c r="K25" s="62"/>
      <c r="L25" s="62"/>
      <c r="M25" s="62"/>
      <c r="N25" s="62"/>
      <c r="O25" s="62"/>
      <c r="P25" s="62"/>
      <c r="Q25" s="29" t="str">
        <f t="shared" si="0"/>
        <v/>
      </c>
      <c r="R25" s="15" t="str">
        <f t="shared" si="1"/>
        <v/>
      </c>
      <c r="S25" s="15" t="str">
        <f t="shared" si="2"/>
        <v/>
      </c>
    </row>
    <row r="26" spans="1:19" s="18" customFormat="1" ht="24.9" customHeight="1" x14ac:dyDescent="0.3">
      <c r="A26" s="15">
        <v>17</v>
      </c>
      <c r="B26" s="53"/>
      <c r="C26" s="54"/>
      <c r="D26" s="55"/>
      <c r="E26" s="56"/>
      <c r="F26" s="74">
        <v>5</v>
      </c>
      <c r="G26" s="58"/>
      <c r="H26" s="59"/>
      <c r="I26" s="63"/>
      <c r="J26" s="63"/>
      <c r="K26" s="63"/>
      <c r="L26" s="63"/>
      <c r="M26" s="63"/>
      <c r="N26" s="63"/>
      <c r="O26" s="63"/>
      <c r="P26" s="63"/>
      <c r="Q26" s="29" t="str">
        <f t="shared" si="0"/>
        <v/>
      </c>
      <c r="R26" s="15" t="str">
        <f t="shared" si="1"/>
        <v/>
      </c>
      <c r="S26" s="15" t="str">
        <f t="shared" si="2"/>
        <v/>
      </c>
    </row>
    <row r="27" spans="1:19" s="18" customFormat="1" ht="24.9" customHeight="1" x14ac:dyDescent="0.3">
      <c r="A27" s="15">
        <v>18</v>
      </c>
      <c r="B27" s="53"/>
      <c r="C27" s="54"/>
      <c r="D27" s="55"/>
      <c r="E27" s="56"/>
      <c r="F27" s="74">
        <v>5</v>
      </c>
      <c r="G27" s="60"/>
      <c r="H27" s="61"/>
      <c r="I27" s="62"/>
      <c r="J27" s="62"/>
      <c r="K27" s="62"/>
      <c r="L27" s="62"/>
      <c r="M27" s="62"/>
      <c r="N27" s="62"/>
      <c r="O27" s="62"/>
      <c r="P27" s="62"/>
      <c r="Q27" s="29" t="str">
        <f t="shared" si="0"/>
        <v/>
      </c>
      <c r="R27" s="15" t="str">
        <f t="shared" si="1"/>
        <v/>
      </c>
      <c r="S27" s="15" t="str">
        <f t="shared" si="2"/>
        <v/>
      </c>
    </row>
    <row r="28" spans="1:19" s="18" customFormat="1" ht="24.9" customHeight="1" x14ac:dyDescent="0.3">
      <c r="A28" s="15">
        <v>19</v>
      </c>
      <c r="B28" s="53"/>
      <c r="C28" s="54"/>
      <c r="D28" s="55"/>
      <c r="E28" s="56"/>
      <c r="F28" s="74">
        <v>5</v>
      </c>
      <c r="G28" s="58"/>
      <c r="H28" s="59"/>
      <c r="I28" s="63"/>
      <c r="J28" s="63"/>
      <c r="K28" s="63"/>
      <c r="L28" s="63"/>
      <c r="M28" s="63"/>
      <c r="N28" s="63"/>
      <c r="O28" s="63"/>
      <c r="P28" s="63"/>
      <c r="Q28" s="29" t="str">
        <f t="shared" si="0"/>
        <v/>
      </c>
      <c r="R28" s="15" t="str">
        <f t="shared" si="1"/>
        <v/>
      </c>
      <c r="S28" s="15" t="str">
        <f t="shared" si="2"/>
        <v/>
      </c>
    </row>
    <row r="29" spans="1:19" s="18" customFormat="1" ht="24.9" customHeight="1" x14ac:dyDescent="0.3">
      <c r="A29" s="15">
        <v>20</v>
      </c>
      <c r="B29" s="53"/>
      <c r="C29" s="54"/>
      <c r="D29" s="55"/>
      <c r="E29" s="56"/>
      <c r="F29" s="74">
        <v>5</v>
      </c>
      <c r="G29" s="60"/>
      <c r="H29" s="61"/>
      <c r="I29" s="62"/>
      <c r="J29" s="62"/>
      <c r="K29" s="62"/>
      <c r="L29" s="62"/>
      <c r="M29" s="62"/>
      <c r="N29" s="62"/>
      <c r="O29" s="62"/>
      <c r="P29" s="62"/>
      <c r="Q29" s="29" t="str">
        <f t="shared" si="0"/>
        <v/>
      </c>
      <c r="R29" s="15" t="str">
        <f t="shared" si="1"/>
        <v/>
      </c>
      <c r="S29" s="15" t="str">
        <f t="shared" si="2"/>
        <v/>
      </c>
    </row>
    <row r="30" spans="1:19" s="18" customFormat="1" ht="24.9" customHeight="1" x14ac:dyDescent="0.3">
      <c r="A30" s="15">
        <v>21</v>
      </c>
      <c r="B30" s="53"/>
      <c r="C30" s="54"/>
      <c r="D30" s="55"/>
      <c r="E30" s="56"/>
      <c r="F30" s="74">
        <v>5</v>
      </c>
      <c r="G30" s="58"/>
      <c r="H30" s="59"/>
      <c r="I30" s="63"/>
      <c r="J30" s="63"/>
      <c r="K30" s="63"/>
      <c r="L30" s="63"/>
      <c r="M30" s="63"/>
      <c r="N30" s="63"/>
      <c r="O30" s="63"/>
      <c r="P30" s="63"/>
      <c r="Q30" s="29" t="str">
        <f t="shared" si="0"/>
        <v/>
      </c>
      <c r="R30" s="15" t="str">
        <f t="shared" si="1"/>
        <v/>
      </c>
      <c r="S30" s="15" t="str">
        <f t="shared" si="2"/>
        <v/>
      </c>
    </row>
    <row r="31" spans="1:19" s="18" customFormat="1" ht="24.9" customHeight="1" x14ac:dyDescent="0.3">
      <c r="A31" s="15">
        <v>22</v>
      </c>
      <c r="B31" s="53"/>
      <c r="C31" s="54"/>
      <c r="D31" s="55"/>
      <c r="E31" s="56"/>
      <c r="F31" s="74">
        <v>5</v>
      </c>
      <c r="G31" s="60"/>
      <c r="H31" s="61"/>
      <c r="I31" s="62"/>
      <c r="J31" s="62"/>
      <c r="K31" s="62"/>
      <c r="L31" s="62"/>
      <c r="M31" s="62"/>
      <c r="N31" s="62"/>
      <c r="O31" s="62"/>
      <c r="P31" s="62"/>
      <c r="Q31" s="29" t="str">
        <f t="shared" si="0"/>
        <v/>
      </c>
      <c r="R31" s="15" t="str">
        <f t="shared" si="1"/>
        <v/>
      </c>
      <c r="S31" s="15" t="str">
        <f t="shared" si="2"/>
        <v/>
      </c>
    </row>
    <row r="32" spans="1:19" s="18" customFormat="1" ht="24.9" customHeight="1" x14ac:dyDescent="0.3">
      <c r="A32" s="15">
        <v>23</v>
      </c>
      <c r="B32" s="53"/>
      <c r="C32" s="54"/>
      <c r="D32" s="55"/>
      <c r="E32" s="56"/>
      <c r="F32" s="74">
        <v>5</v>
      </c>
      <c r="G32" s="58"/>
      <c r="H32" s="59"/>
      <c r="I32" s="63"/>
      <c r="J32" s="63"/>
      <c r="K32" s="63"/>
      <c r="L32" s="63"/>
      <c r="M32" s="63"/>
      <c r="N32" s="63"/>
      <c r="O32" s="63"/>
      <c r="P32" s="63"/>
      <c r="Q32" s="29" t="str">
        <f t="shared" si="0"/>
        <v/>
      </c>
      <c r="R32" s="15" t="str">
        <f t="shared" si="1"/>
        <v/>
      </c>
      <c r="S32" s="15" t="str">
        <f t="shared" si="2"/>
        <v/>
      </c>
    </row>
    <row r="33" spans="1:19" ht="24.9" customHeight="1" x14ac:dyDescent="0.3">
      <c r="A33" s="15">
        <v>24</v>
      </c>
      <c r="B33" s="53"/>
      <c r="C33" s="54"/>
      <c r="D33" s="55"/>
      <c r="E33" s="56"/>
      <c r="F33" s="74">
        <v>5</v>
      </c>
      <c r="G33" s="60"/>
      <c r="H33" s="61"/>
      <c r="I33" s="62"/>
      <c r="J33" s="62"/>
      <c r="K33" s="62"/>
      <c r="L33" s="62"/>
      <c r="M33" s="62"/>
      <c r="N33" s="62"/>
      <c r="O33" s="62"/>
      <c r="P33" s="62"/>
      <c r="Q33" s="29" t="str">
        <f t="shared" si="0"/>
        <v/>
      </c>
      <c r="R33" s="15" t="str">
        <f t="shared" si="1"/>
        <v/>
      </c>
      <c r="S33" s="15" t="str">
        <f t="shared" si="2"/>
        <v/>
      </c>
    </row>
    <row r="34" spans="1:19" ht="24.9" customHeight="1" x14ac:dyDescent="0.3">
      <c r="A34" s="15">
        <v>25</v>
      </c>
      <c r="B34" s="53"/>
      <c r="C34" s="54"/>
      <c r="D34" s="55"/>
      <c r="E34" s="56"/>
      <c r="F34" s="74">
        <v>5</v>
      </c>
      <c r="G34" s="58"/>
      <c r="H34" s="59"/>
      <c r="I34" s="63"/>
      <c r="J34" s="63"/>
      <c r="K34" s="63"/>
      <c r="L34" s="63"/>
      <c r="M34" s="63"/>
      <c r="N34" s="63"/>
      <c r="O34" s="63"/>
      <c r="P34" s="63"/>
      <c r="Q34" s="29" t="str">
        <f t="shared" si="0"/>
        <v/>
      </c>
      <c r="R34" s="15" t="str">
        <f t="shared" si="1"/>
        <v/>
      </c>
      <c r="S34" s="15" t="str">
        <f t="shared" si="2"/>
        <v/>
      </c>
    </row>
    <row r="35" spans="1:19" ht="24.9" customHeight="1" x14ac:dyDescent="0.3">
      <c r="A35" s="15">
        <v>26</v>
      </c>
      <c r="B35" s="53"/>
      <c r="C35" s="54"/>
      <c r="D35" s="55"/>
      <c r="E35" s="56"/>
      <c r="F35" s="74">
        <v>5</v>
      </c>
      <c r="G35" s="60"/>
      <c r="H35" s="61"/>
      <c r="I35" s="62"/>
      <c r="J35" s="62"/>
      <c r="K35" s="62"/>
      <c r="L35" s="62"/>
      <c r="M35" s="62"/>
      <c r="N35" s="62"/>
      <c r="O35" s="62"/>
      <c r="P35" s="62"/>
      <c r="Q35" s="29" t="str">
        <f t="shared" si="0"/>
        <v/>
      </c>
      <c r="R35" s="15" t="str">
        <f t="shared" si="1"/>
        <v/>
      </c>
      <c r="S35" s="15" t="str">
        <f t="shared" si="2"/>
        <v/>
      </c>
    </row>
    <row r="36" spans="1:19" ht="24.9" customHeight="1" x14ac:dyDescent="0.3">
      <c r="A36" s="15">
        <v>27</v>
      </c>
      <c r="B36" s="53"/>
      <c r="C36" s="54"/>
      <c r="D36" s="55"/>
      <c r="E36" s="56"/>
      <c r="F36" s="74">
        <v>5</v>
      </c>
      <c r="G36" s="58"/>
      <c r="H36" s="59"/>
      <c r="I36" s="63"/>
      <c r="J36" s="63"/>
      <c r="K36" s="63"/>
      <c r="L36" s="63"/>
      <c r="M36" s="63"/>
      <c r="N36" s="63"/>
      <c r="O36" s="63"/>
      <c r="P36" s="63"/>
      <c r="Q36" s="29" t="str">
        <f t="shared" si="0"/>
        <v/>
      </c>
      <c r="R36" s="15" t="str">
        <f t="shared" si="1"/>
        <v/>
      </c>
      <c r="S36" s="15" t="str">
        <f t="shared" si="2"/>
        <v/>
      </c>
    </row>
    <row r="37" spans="1:19" ht="24.9" customHeight="1" x14ac:dyDescent="0.3">
      <c r="A37" s="15">
        <v>28</v>
      </c>
      <c r="B37" s="53"/>
      <c r="C37" s="54"/>
      <c r="D37" s="55"/>
      <c r="E37" s="56"/>
      <c r="F37" s="74">
        <v>5</v>
      </c>
      <c r="G37" s="60"/>
      <c r="H37" s="61"/>
      <c r="I37" s="62"/>
      <c r="J37" s="62"/>
      <c r="K37" s="62"/>
      <c r="L37" s="62"/>
      <c r="M37" s="62"/>
      <c r="N37" s="62"/>
      <c r="O37" s="62"/>
      <c r="P37" s="62"/>
      <c r="Q37" s="29" t="str">
        <f t="shared" si="0"/>
        <v/>
      </c>
      <c r="R37" s="15" t="str">
        <f t="shared" si="1"/>
        <v/>
      </c>
      <c r="S37" s="15" t="str">
        <f t="shared" si="2"/>
        <v/>
      </c>
    </row>
    <row r="38" spans="1:19" ht="24.9" customHeight="1" x14ac:dyDescent="0.3">
      <c r="A38" s="15">
        <v>29</v>
      </c>
      <c r="B38" s="53"/>
      <c r="C38" s="54"/>
      <c r="D38" s="55"/>
      <c r="E38" s="56"/>
      <c r="F38" s="74">
        <v>5</v>
      </c>
      <c r="G38" s="58"/>
      <c r="H38" s="59"/>
      <c r="I38" s="63"/>
      <c r="J38" s="63"/>
      <c r="K38" s="63"/>
      <c r="L38" s="63"/>
      <c r="M38" s="63"/>
      <c r="N38" s="63"/>
      <c r="O38" s="63"/>
      <c r="P38" s="63"/>
      <c r="Q38" s="29" t="str">
        <f t="shared" si="0"/>
        <v/>
      </c>
      <c r="R38" s="15" t="str">
        <f t="shared" si="1"/>
        <v/>
      </c>
      <c r="S38" s="15" t="str">
        <f t="shared" si="2"/>
        <v/>
      </c>
    </row>
    <row r="39" spans="1:19" ht="24.9" customHeight="1" x14ac:dyDescent="0.3">
      <c r="A39" s="15">
        <v>30</v>
      </c>
      <c r="B39" s="53"/>
      <c r="C39" s="54"/>
      <c r="D39" s="55"/>
      <c r="E39" s="56"/>
      <c r="F39" s="74">
        <v>5</v>
      </c>
      <c r="G39" s="60"/>
      <c r="H39" s="61"/>
      <c r="I39" s="62"/>
      <c r="J39" s="62"/>
      <c r="K39" s="62"/>
      <c r="L39" s="62"/>
      <c r="M39" s="62"/>
      <c r="N39" s="62"/>
      <c r="O39" s="62"/>
      <c r="P39" s="62"/>
      <c r="Q39" s="29" t="str">
        <f t="shared" si="0"/>
        <v/>
      </c>
      <c r="R39" s="15" t="str">
        <f t="shared" si="1"/>
        <v/>
      </c>
      <c r="S39" s="15" t="str">
        <f t="shared" si="2"/>
        <v/>
      </c>
    </row>
    <row r="40" spans="1:19" ht="24.9" customHeight="1" x14ac:dyDescent="0.3">
      <c r="A40" s="15">
        <v>31</v>
      </c>
      <c r="B40" s="53"/>
      <c r="C40" s="54"/>
      <c r="D40" s="55"/>
      <c r="E40" s="56"/>
      <c r="F40" s="74">
        <v>5</v>
      </c>
      <c r="G40" s="58"/>
      <c r="H40" s="59"/>
      <c r="I40" s="63"/>
      <c r="J40" s="63"/>
      <c r="K40" s="63"/>
      <c r="L40" s="63"/>
      <c r="M40" s="63"/>
      <c r="N40" s="63"/>
      <c r="O40" s="63"/>
      <c r="P40" s="63"/>
      <c r="Q40" s="29" t="str">
        <f t="shared" si="0"/>
        <v/>
      </c>
      <c r="R40" s="15" t="str">
        <f t="shared" si="1"/>
        <v/>
      </c>
      <c r="S40" s="15" t="str">
        <f t="shared" si="2"/>
        <v/>
      </c>
    </row>
    <row r="41" spans="1:19" ht="24.9" customHeight="1" x14ac:dyDescent="0.3">
      <c r="A41" s="15">
        <v>32</v>
      </c>
      <c r="B41" s="53"/>
      <c r="C41" s="54"/>
      <c r="D41" s="55"/>
      <c r="E41" s="56"/>
      <c r="F41" s="74">
        <v>5</v>
      </c>
      <c r="G41" s="60"/>
      <c r="H41" s="61"/>
      <c r="I41" s="62"/>
      <c r="J41" s="62"/>
      <c r="K41" s="62"/>
      <c r="L41" s="62"/>
      <c r="M41" s="62"/>
      <c r="N41" s="62"/>
      <c r="O41" s="62"/>
      <c r="P41" s="62"/>
      <c r="Q41" s="29" t="str">
        <f t="shared" si="0"/>
        <v/>
      </c>
      <c r="R41" s="15" t="str">
        <f t="shared" si="1"/>
        <v/>
      </c>
      <c r="S41" s="15" t="str">
        <f t="shared" si="2"/>
        <v/>
      </c>
    </row>
    <row r="42" spans="1:19" ht="24.9" customHeight="1" x14ac:dyDescent="0.3">
      <c r="A42" s="15">
        <v>33</v>
      </c>
      <c r="B42" s="53"/>
      <c r="C42" s="54"/>
      <c r="D42" s="55"/>
      <c r="E42" s="56"/>
      <c r="F42" s="74">
        <v>5</v>
      </c>
      <c r="G42" s="58"/>
      <c r="H42" s="59"/>
      <c r="I42" s="63"/>
      <c r="J42" s="63"/>
      <c r="K42" s="63"/>
      <c r="L42" s="63"/>
      <c r="M42" s="63"/>
      <c r="N42" s="63"/>
      <c r="O42" s="63"/>
      <c r="P42" s="63"/>
      <c r="Q42" s="29" t="str">
        <f t="shared" si="0"/>
        <v/>
      </c>
      <c r="R42" s="15" t="str">
        <f t="shared" si="1"/>
        <v/>
      </c>
      <c r="S42" s="15" t="str">
        <f t="shared" si="2"/>
        <v/>
      </c>
    </row>
    <row r="43" spans="1:19" ht="24.9" customHeight="1" x14ac:dyDescent="0.3">
      <c r="A43" s="15">
        <v>34</v>
      </c>
      <c r="B43" s="53"/>
      <c r="C43" s="54"/>
      <c r="D43" s="55"/>
      <c r="E43" s="56"/>
      <c r="F43" s="74">
        <v>5</v>
      </c>
      <c r="G43" s="60"/>
      <c r="H43" s="61"/>
      <c r="I43" s="62"/>
      <c r="J43" s="62"/>
      <c r="K43" s="62"/>
      <c r="L43" s="62"/>
      <c r="M43" s="62"/>
      <c r="N43" s="62"/>
      <c r="O43" s="62"/>
      <c r="P43" s="62"/>
      <c r="Q43" s="29" t="str">
        <f t="shared" si="0"/>
        <v/>
      </c>
      <c r="R43" s="15" t="str">
        <f t="shared" si="1"/>
        <v/>
      </c>
      <c r="S43" s="15" t="str">
        <f t="shared" si="2"/>
        <v/>
      </c>
    </row>
    <row r="44" spans="1:19" ht="24.9" customHeight="1" x14ac:dyDescent="0.3">
      <c r="A44" s="15">
        <v>35</v>
      </c>
      <c r="B44" s="53"/>
      <c r="C44" s="54"/>
      <c r="D44" s="55"/>
      <c r="E44" s="56"/>
      <c r="F44" s="74">
        <v>5</v>
      </c>
      <c r="G44" s="58"/>
      <c r="H44" s="59"/>
      <c r="I44" s="63"/>
      <c r="J44" s="63"/>
      <c r="K44" s="63"/>
      <c r="L44" s="63"/>
      <c r="M44" s="63"/>
      <c r="N44" s="63"/>
      <c r="O44" s="63"/>
      <c r="P44" s="63"/>
      <c r="Q44" s="29" t="str">
        <f t="shared" si="0"/>
        <v/>
      </c>
      <c r="R44" s="15" t="str">
        <f t="shared" si="1"/>
        <v/>
      </c>
      <c r="S44" s="15" t="str">
        <f t="shared" si="2"/>
        <v/>
      </c>
    </row>
    <row r="45" spans="1:19" ht="24.9" customHeight="1" x14ac:dyDescent="0.3">
      <c r="A45" s="15">
        <v>36</v>
      </c>
      <c r="B45" s="53"/>
      <c r="C45" s="54"/>
      <c r="D45" s="55"/>
      <c r="E45" s="56"/>
      <c r="F45" s="74">
        <v>5</v>
      </c>
      <c r="G45" s="60"/>
      <c r="H45" s="61"/>
      <c r="I45" s="62"/>
      <c r="J45" s="62"/>
      <c r="K45" s="62"/>
      <c r="L45" s="62"/>
      <c r="M45" s="62"/>
      <c r="N45" s="62"/>
      <c r="O45" s="62"/>
      <c r="P45" s="62"/>
      <c r="Q45" s="29" t="str">
        <f t="shared" si="0"/>
        <v/>
      </c>
      <c r="R45" s="15" t="str">
        <f t="shared" si="1"/>
        <v/>
      </c>
      <c r="S45" s="15" t="str">
        <f t="shared" si="2"/>
        <v/>
      </c>
    </row>
    <row r="46" spans="1:19" ht="24.9" customHeight="1" x14ac:dyDescent="0.3">
      <c r="A46" s="15">
        <v>37</v>
      </c>
      <c r="B46" s="53"/>
      <c r="C46" s="54"/>
      <c r="D46" s="55"/>
      <c r="E46" s="56"/>
      <c r="F46" s="74">
        <v>5</v>
      </c>
      <c r="G46" s="58"/>
      <c r="H46" s="59"/>
      <c r="I46" s="63"/>
      <c r="J46" s="63"/>
      <c r="K46" s="63"/>
      <c r="L46" s="63"/>
      <c r="M46" s="63"/>
      <c r="N46" s="63"/>
      <c r="O46" s="63"/>
      <c r="P46" s="63"/>
      <c r="Q46" s="29" t="str">
        <f t="shared" si="0"/>
        <v/>
      </c>
      <c r="R46" s="15" t="str">
        <f t="shared" si="1"/>
        <v/>
      </c>
      <c r="S46" s="15" t="str">
        <f t="shared" si="2"/>
        <v/>
      </c>
    </row>
    <row r="47" spans="1:19" ht="24.9" customHeight="1" x14ac:dyDescent="0.3">
      <c r="A47" s="15">
        <v>38</v>
      </c>
      <c r="B47" s="53"/>
      <c r="C47" s="54"/>
      <c r="D47" s="55"/>
      <c r="E47" s="56"/>
      <c r="F47" s="74">
        <v>5</v>
      </c>
      <c r="G47" s="60"/>
      <c r="H47" s="61"/>
      <c r="I47" s="62"/>
      <c r="J47" s="62"/>
      <c r="K47" s="62"/>
      <c r="L47" s="62"/>
      <c r="M47" s="62"/>
      <c r="N47" s="62"/>
      <c r="O47" s="62"/>
      <c r="P47" s="62"/>
      <c r="Q47" s="29" t="str">
        <f t="shared" si="0"/>
        <v/>
      </c>
      <c r="R47" s="15" t="str">
        <f t="shared" si="1"/>
        <v/>
      </c>
      <c r="S47" s="15" t="str">
        <f t="shared" si="2"/>
        <v/>
      </c>
    </row>
    <row r="48" spans="1:19" ht="24.9" customHeight="1" x14ac:dyDescent="0.3">
      <c r="A48" s="15">
        <v>39</v>
      </c>
      <c r="B48" s="53"/>
      <c r="C48" s="54"/>
      <c r="D48" s="55"/>
      <c r="E48" s="56"/>
      <c r="F48" s="74">
        <v>5</v>
      </c>
      <c r="G48" s="58"/>
      <c r="H48" s="59"/>
      <c r="I48" s="63"/>
      <c r="J48" s="63"/>
      <c r="K48" s="63"/>
      <c r="L48" s="63"/>
      <c r="M48" s="63"/>
      <c r="N48" s="63"/>
      <c r="O48" s="63"/>
      <c r="P48" s="63"/>
      <c r="Q48" s="29" t="str">
        <f t="shared" si="0"/>
        <v/>
      </c>
      <c r="R48" s="15" t="str">
        <f t="shared" si="1"/>
        <v/>
      </c>
      <c r="S48" s="15" t="str">
        <f t="shared" si="2"/>
        <v/>
      </c>
    </row>
    <row r="49" spans="1:19" ht="24.9" customHeight="1" x14ac:dyDescent="0.3">
      <c r="A49" s="15">
        <v>40</v>
      </c>
      <c r="B49" s="53"/>
      <c r="C49" s="54"/>
      <c r="D49" s="55"/>
      <c r="E49" s="56"/>
      <c r="F49" s="74">
        <v>5</v>
      </c>
      <c r="G49" s="60"/>
      <c r="H49" s="61"/>
      <c r="I49" s="62"/>
      <c r="J49" s="62"/>
      <c r="K49" s="62"/>
      <c r="L49" s="62"/>
      <c r="M49" s="62"/>
      <c r="N49" s="62"/>
      <c r="O49" s="62"/>
      <c r="P49" s="62"/>
      <c r="Q49" s="29" t="str">
        <f t="shared" si="0"/>
        <v/>
      </c>
      <c r="R49" s="15" t="str">
        <f t="shared" si="1"/>
        <v/>
      </c>
      <c r="S49" s="15" t="str">
        <f t="shared" si="2"/>
        <v/>
      </c>
    </row>
    <row r="50" spans="1:19" ht="24.9" customHeight="1" x14ac:dyDescent="0.3">
      <c r="A50" s="15">
        <v>41</v>
      </c>
      <c r="B50" s="53"/>
      <c r="C50" s="54"/>
      <c r="D50" s="55"/>
      <c r="E50" s="56"/>
      <c r="F50" s="74">
        <v>5</v>
      </c>
      <c r="G50" s="58"/>
      <c r="H50" s="59"/>
      <c r="I50" s="63"/>
      <c r="J50" s="63"/>
      <c r="K50" s="63"/>
      <c r="L50" s="63"/>
      <c r="M50" s="63"/>
      <c r="N50" s="63"/>
      <c r="O50" s="63"/>
      <c r="P50" s="63"/>
      <c r="Q50" s="29" t="str">
        <f t="shared" si="0"/>
        <v/>
      </c>
      <c r="R50" s="15" t="str">
        <f t="shared" si="1"/>
        <v/>
      </c>
      <c r="S50" s="15" t="str">
        <f t="shared" si="2"/>
        <v/>
      </c>
    </row>
    <row r="51" spans="1:19" ht="24.9" customHeight="1" x14ac:dyDescent="0.3">
      <c r="A51" s="15">
        <v>42</v>
      </c>
      <c r="B51" s="53"/>
      <c r="C51" s="54"/>
      <c r="D51" s="55"/>
      <c r="E51" s="56"/>
      <c r="F51" s="74">
        <v>5</v>
      </c>
      <c r="G51" s="60"/>
      <c r="H51" s="61"/>
      <c r="I51" s="62"/>
      <c r="J51" s="62"/>
      <c r="K51" s="62"/>
      <c r="L51" s="62"/>
      <c r="M51" s="62"/>
      <c r="N51" s="62"/>
      <c r="O51" s="62"/>
      <c r="P51" s="62"/>
      <c r="Q51" s="29" t="str">
        <f t="shared" si="0"/>
        <v/>
      </c>
      <c r="R51" s="15" t="str">
        <f t="shared" si="1"/>
        <v/>
      </c>
      <c r="S51" s="15" t="str">
        <f t="shared" si="2"/>
        <v/>
      </c>
    </row>
    <row r="52" spans="1:19" ht="24.9" customHeight="1" x14ac:dyDescent="0.3">
      <c r="A52" s="15">
        <v>43</v>
      </c>
      <c r="B52" s="53"/>
      <c r="C52" s="54"/>
      <c r="D52" s="55"/>
      <c r="E52" s="56"/>
      <c r="F52" s="74">
        <v>5</v>
      </c>
      <c r="G52" s="58"/>
      <c r="H52" s="59"/>
      <c r="I52" s="63"/>
      <c r="J52" s="63"/>
      <c r="K52" s="63"/>
      <c r="L52" s="63"/>
      <c r="M52" s="63"/>
      <c r="N52" s="63"/>
      <c r="O52" s="63"/>
      <c r="P52" s="63"/>
      <c r="Q52" s="29" t="str">
        <f t="shared" si="0"/>
        <v/>
      </c>
      <c r="R52" s="15" t="str">
        <f t="shared" si="1"/>
        <v/>
      </c>
      <c r="S52" s="15" t="str">
        <f t="shared" si="2"/>
        <v/>
      </c>
    </row>
    <row r="53" spans="1:19" ht="24.9" customHeight="1" x14ac:dyDescent="0.3">
      <c r="A53" s="15">
        <v>44</v>
      </c>
      <c r="B53" s="53"/>
      <c r="C53" s="54"/>
      <c r="D53" s="55"/>
      <c r="E53" s="56"/>
      <c r="F53" s="74">
        <v>5</v>
      </c>
      <c r="G53" s="60"/>
      <c r="H53" s="61"/>
      <c r="I53" s="62"/>
      <c r="J53" s="62"/>
      <c r="K53" s="62"/>
      <c r="L53" s="62"/>
      <c r="M53" s="62"/>
      <c r="N53" s="62"/>
      <c r="O53" s="62"/>
      <c r="P53" s="62"/>
      <c r="Q53" s="29" t="str">
        <f t="shared" si="0"/>
        <v/>
      </c>
      <c r="R53" s="15" t="str">
        <f t="shared" si="1"/>
        <v/>
      </c>
      <c r="S53" s="15" t="str">
        <f t="shared" si="2"/>
        <v/>
      </c>
    </row>
    <row r="54" spans="1:19" ht="24.9" customHeight="1" x14ac:dyDescent="0.3">
      <c r="A54" s="15">
        <v>45</v>
      </c>
      <c r="B54" s="53"/>
      <c r="C54" s="54"/>
      <c r="D54" s="55"/>
      <c r="E54" s="56"/>
      <c r="F54" s="74">
        <v>5</v>
      </c>
      <c r="G54" s="58"/>
      <c r="H54" s="59"/>
      <c r="I54" s="63"/>
      <c r="J54" s="63"/>
      <c r="K54" s="63"/>
      <c r="L54" s="63"/>
      <c r="M54" s="63"/>
      <c r="N54" s="63"/>
      <c r="O54" s="63"/>
      <c r="P54" s="63"/>
      <c r="Q54" s="29" t="str">
        <f t="shared" si="0"/>
        <v/>
      </c>
      <c r="R54" s="15" t="str">
        <f t="shared" si="1"/>
        <v/>
      </c>
      <c r="S54" s="15" t="str">
        <f t="shared" si="2"/>
        <v/>
      </c>
    </row>
    <row r="55" spans="1:19" ht="24.9" customHeight="1" x14ac:dyDescent="0.3">
      <c r="A55" s="15">
        <v>46</v>
      </c>
      <c r="B55" s="53"/>
      <c r="C55" s="54"/>
      <c r="D55" s="55"/>
      <c r="E55" s="56"/>
      <c r="F55" s="74">
        <v>5</v>
      </c>
      <c r="G55" s="60"/>
      <c r="H55" s="61"/>
      <c r="I55" s="62"/>
      <c r="J55" s="62"/>
      <c r="K55" s="62"/>
      <c r="L55" s="62"/>
      <c r="M55" s="62"/>
      <c r="N55" s="62"/>
      <c r="O55" s="62"/>
      <c r="P55" s="62"/>
      <c r="Q55" s="29" t="str">
        <f t="shared" si="0"/>
        <v/>
      </c>
      <c r="R55" s="15" t="str">
        <f t="shared" si="1"/>
        <v/>
      </c>
      <c r="S55" s="15" t="str">
        <f t="shared" si="2"/>
        <v/>
      </c>
    </row>
    <row r="56" spans="1:19" ht="24.9" customHeight="1" x14ac:dyDescent="0.3">
      <c r="A56" s="15">
        <v>47</v>
      </c>
      <c r="B56" s="53"/>
      <c r="C56" s="54"/>
      <c r="D56" s="55"/>
      <c r="E56" s="56"/>
      <c r="F56" s="74">
        <v>5</v>
      </c>
      <c r="G56" s="58"/>
      <c r="H56" s="59"/>
      <c r="I56" s="63"/>
      <c r="J56" s="63"/>
      <c r="K56" s="63"/>
      <c r="L56" s="63"/>
      <c r="M56" s="63"/>
      <c r="N56" s="63"/>
      <c r="O56" s="63"/>
      <c r="P56" s="63"/>
      <c r="Q56" s="29" t="str">
        <f t="shared" si="0"/>
        <v/>
      </c>
      <c r="R56" s="15" t="str">
        <f t="shared" si="1"/>
        <v/>
      </c>
      <c r="S56" s="15" t="str">
        <f t="shared" si="2"/>
        <v/>
      </c>
    </row>
    <row r="57" spans="1:19" ht="24.9" customHeight="1" x14ac:dyDescent="0.3">
      <c r="A57" s="15">
        <v>48</v>
      </c>
      <c r="B57" s="53"/>
      <c r="C57" s="54"/>
      <c r="D57" s="55"/>
      <c r="E57" s="56"/>
      <c r="F57" s="74">
        <v>5</v>
      </c>
      <c r="G57" s="60"/>
      <c r="H57" s="61"/>
      <c r="I57" s="62"/>
      <c r="J57" s="62"/>
      <c r="K57" s="62"/>
      <c r="L57" s="62"/>
      <c r="M57" s="62"/>
      <c r="N57" s="62"/>
      <c r="O57" s="62"/>
      <c r="P57" s="62"/>
      <c r="Q57" s="29" t="str">
        <f t="shared" si="0"/>
        <v/>
      </c>
      <c r="R57" s="15" t="str">
        <f t="shared" si="1"/>
        <v/>
      </c>
      <c r="S57" s="15" t="str">
        <f t="shared" si="2"/>
        <v/>
      </c>
    </row>
    <row r="58" spans="1:19" ht="24.9" customHeight="1" x14ac:dyDescent="0.3">
      <c r="A58" s="15">
        <v>49</v>
      </c>
      <c r="B58" s="53"/>
      <c r="C58" s="54"/>
      <c r="D58" s="55"/>
      <c r="E58" s="56"/>
      <c r="F58" s="74">
        <v>5</v>
      </c>
      <c r="G58" s="58"/>
      <c r="H58" s="59"/>
      <c r="I58" s="63"/>
      <c r="J58" s="63"/>
      <c r="K58" s="63"/>
      <c r="L58" s="63"/>
      <c r="M58" s="63"/>
      <c r="N58" s="63"/>
      <c r="O58" s="63"/>
      <c r="P58" s="63"/>
      <c r="Q58" s="29" t="str">
        <f t="shared" si="0"/>
        <v/>
      </c>
      <c r="R58" s="15" t="str">
        <f t="shared" si="1"/>
        <v/>
      </c>
      <c r="S58" s="15" t="str">
        <f t="shared" si="2"/>
        <v/>
      </c>
    </row>
    <row r="59" spans="1:19" ht="24.9" customHeight="1" x14ac:dyDescent="0.3">
      <c r="A59" s="15">
        <v>50</v>
      </c>
      <c r="B59" s="53"/>
      <c r="C59" s="54"/>
      <c r="D59" s="55"/>
      <c r="E59" s="56"/>
      <c r="F59" s="74">
        <v>5</v>
      </c>
      <c r="G59" s="60"/>
      <c r="H59" s="61"/>
      <c r="I59" s="62"/>
      <c r="J59" s="62"/>
      <c r="K59" s="62"/>
      <c r="L59" s="62"/>
      <c r="M59" s="62"/>
      <c r="N59" s="62"/>
      <c r="O59" s="62"/>
      <c r="P59" s="62"/>
      <c r="Q59" s="29" t="str">
        <f t="shared" si="0"/>
        <v/>
      </c>
      <c r="R59" s="15" t="str">
        <f t="shared" si="1"/>
        <v/>
      </c>
      <c r="S59" s="15" t="str">
        <f t="shared" si="2"/>
        <v/>
      </c>
    </row>
    <row r="60" spans="1:19" ht="24.9" customHeight="1" x14ac:dyDescent="0.3">
      <c r="F60" s="34" t="s">
        <v>16</v>
      </c>
      <c r="G60" s="31" t="e">
        <f t="shared" ref="G60:P60" si="3">AVERAGE(G10:G59)</f>
        <v>#DIV/0!</v>
      </c>
      <c r="H60" s="32" t="e">
        <f t="shared" si="3"/>
        <v>#DIV/0!</v>
      </c>
      <c r="I60" s="33" t="e">
        <f t="shared" si="3"/>
        <v>#DIV/0!</v>
      </c>
      <c r="J60" s="33" t="e">
        <f t="shared" si="3"/>
        <v>#DIV/0!</v>
      </c>
      <c r="K60" s="33" t="e">
        <f t="shared" si="3"/>
        <v>#DIV/0!</v>
      </c>
      <c r="L60" s="33" t="e">
        <f t="shared" si="3"/>
        <v>#DIV/0!</v>
      </c>
      <c r="M60" s="33" t="e">
        <f t="shared" si="3"/>
        <v>#DIV/0!</v>
      </c>
      <c r="N60" s="33" t="e">
        <f t="shared" si="3"/>
        <v>#DIV/0!</v>
      </c>
      <c r="O60" s="33" t="e">
        <f t="shared" si="3"/>
        <v>#DIV/0!</v>
      </c>
      <c r="P60" s="33" t="e">
        <f t="shared" si="3"/>
        <v>#DIV/0!</v>
      </c>
    </row>
    <row r="61" spans="1:19" ht="24.9" customHeight="1" x14ac:dyDescent="0.3">
      <c r="F61" s="34" t="s">
        <v>17</v>
      </c>
      <c r="G61" s="31">
        <f t="shared" ref="G61:P61" si="4">MAX(G10:G59)</f>
        <v>0</v>
      </c>
      <c r="H61" s="32">
        <f t="shared" si="4"/>
        <v>0</v>
      </c>
      <c r="I61" s="33">
        <f t="shared" si="4"/>
        <v>0</v>
      </c>
      <c r="J61" s="33">
        <f t="shared" si="4"/>
        <v>0</v>
      </c>
      <c r="K61" s="33">
        <f t="shared" si="4"/>
        <v>0</v>
      </c>
      <c r="L61" s="33">
        <f t="shared" si="4"/>
        <v>0</v>
      </c>
      <c r="M61" s="33">
        <f t="shared" si="4"/>
        <v>0</v>
      </c>
      <c r="N61" s="33">
        <f t="shared" si="4"/>
        <v>0</v>
      </c>
      <c r="O61" s="33">
        <f t="shared" si="4"/>
        <v>0</v>
      </c>
      <c r="P61" s="33">
        <f t="shared" si="4"/>
        <v>0</v>
      </c>
      <c r="R61" s="90" t="s">
        <v>21</v>
      </c>
      <c r="S61" s="73" t="e">
        <f>AVERAGE(G10:P59)</f>
        <v>#DIV/0!</v>
      </c>
    </row>
    <row r="62" spans="1:19" ht="24.9" customHeight="1" x14ac:dyDescent="0.3">
      <c r="F62" s="34" t="s">
        <v>18</v>
      </c>
      <c r="G62" s="31">
        <f t="shared" ref="G62:P62" si="5">MIN(G10:G59)</f>
        <v>0</v>
      </c>
      <c r="H62" s="32">
        <f t="shared" si="5"/>
        <v>0</v>
      </c>
      <c r="I62" s="33">
        <f t="shared" si="5"/>
        <v>0</v>
      </c>
      <c r="J62" s="33">
        <f t="shared" si="5"/>
        <v>0</v>
      </c>
      <c r="K62" s="33">
        <f t="shared" si="5"/>
        <v>0</v>
      </c>
      <c r="L62" s="33">
        <f t="shared" si="5"/>
        <v>0</v>
      </c>
      <c r="M62" s="33">
        <f t="shared" si="5"/>
        <v>0</v>
      </c>
      <c r="N62" s="33">
        <f t="shared" si="5"/>
        <v>0</v>
      </c>
      <c r="O62" s="33">
        <f t="shared" si="5"/>
        <v>0</v>
      </c>
      <c r="P62" s="33">
        <f t="shared" si="5"/>
        <v>0</v>
      </c>
    </row>
    <row r="63" spans="1:19" ht="24.9" customHeight="1" x14ac:dyDescent="0.3">
      <c r="F63" s="34" t="s">
        <v>19</v>
      </c>
      <c r="G63" s="31">
        <f>G61-G62</f>
        <v>0</v>
      </c>
      <c r="H63" s="32">
        <f t="shared" ref="H63:P63" si="6">H61-H62</f>
        <v>0</v>
      </c>
      <c r="I63" s="33">
        <f t="shared" si="6"/>
        <v>0</v>
      </c>
      <c r="J63" s="33">
        <f t="shared" si="6"/>
        <v>0</v>
      </c>
      <c r="K63" s="33">
        <f t="shared" si="6"/>
        <v>0</v>
      </c>
      <c r="L63" s="33">
        <f t="shared" si="6"/>
        <v>0</v>
      </c>
      <c r="M63" s="33">
        <f t="shared" si="6"/>
        <v>0</v>
      </c>
      <c r="N63" s="33">
        <f t="shared" si="6"/>
        <v>0</v>
      </c>
      <c r="O63" s="33">
        <f t="shared" si="6"/>
        <v>0</v>
      </c>
      <c r="P63" s="33">
        <f t="shared" si="6"/>
        <v>0</v>
      </c>
    </row>
  </sheetData>
  <sheetProtection password="C6A0" sheet="1" objects="1" scenarios="1" selectLockedCells="1"/>
  <dataConsolidate function="count"/>
  <mergeCells count="4">
    <mergeCell ref="A2:B2"/>
    <mergeCell ref="E2:F2"/>
    <mergeCell ref="Q2:S4"/>
    <mergeCell ref="D3:F3"/>
  </mergeCells>
  <conditionalFormatting sqref="S10:S59">
    <cfRule type="cellIs" dxfId="24" priority="24" stopIfTrue="1" operator="equal">
      <formula>"P"</formula>
    </cfRule>
    <cfRule type="cellIs" dxfId="23" priority="25" stopIfTrue="1" operator="equal">
      <formula>"R"</formula>
    </cfRule>
    <cfRule type="cellIs" dxfId="22" priority="26" stopIfTrue="1" operator="equal">
      <formula>"F"</formula>
    </cfRule>
  </conditionalFormatting>
  <conditionalFormatting sqref="S10:S59">
    <cfRule type="cellIs" dxfId="21" priority="23" stopIfTrue="1" operator="equal">
      <formula>"Fail"</formula>
    </cfRule>
  </conditionalFormatting>
  <conditionalFormatting sqref="S10:S59">
    <cfRule type="cellIs" dxfId="20" priority="22" stopIfTrue="1" operator="equal">
      <formula>"Bronze"</formula>
    </cfRule>
  </conditionalFormatting>
  <conditionalFormatting sqref="S10:S59">
    <cfRule type="cellIs" dxfId="19" priority="21" stopIfTrue="1" operator="equal">
      <formula>"Silver"</formula>
    </cfRule>
  </conditionalFormatting>
  <conditionalFormatting sqref="S10:S59">
    <cfRule type="cellIs" dxfId="18" priority="20" stopIfTrue="1" operator="equal">
      <formula>"Gold"</formula>
    </cfRule>
  </conditionalFormatting>
  <conditionalFormatting sqref="Q10:Q59">
    <cfRule type="cellIs" dxfId="17" priority="15" stopIfTrue="1" operator="equal">
      <formula>""</formula>
    </cfRule>
    <cfRule type="cellIs" dxfId="16" priority="16" stopIfTrue="1" operator="lessThan">
      <formula>5</formula>
    </cfRule>
    <cfRule type="cellIs" dxfId="15" priority="17" stopIfTrue="1" operator="lessThan">
      <formula>6</formula>
    </cfRule>
    <cfRule type="cellIs" dxfId="14" priority="18" stopIfTrue="1" operator="lessThan">
      <formula>7</formula>
    </cfRule>
    <cfRule type="cellIs" dxfId="13" priority="19" stopIfTrue="1" operator="greaterThanOrEqual">
      <formula>7</formula>
    </cfRule>
  </conditionalFormatting>
  <conditionalFormatting sqref="Q10:Q59">
    <cfRule type="cellIs" dxfId="12" priority="14" stopIfTrue="1" operator="equal">
      <formula>0</formula>
    </cfRule>
  </conditionalFormatting>
  <conditionalFormatting sqref="R10:R59">
    <cfRule type="cellIs" dxfId="11" priority="13" stopIfTrue="1" operator="greaterThan">
      <formula>2</formula>
    </cfRule>
  </conditionalFormatting>
  <conditionalFormatting sqref="R10:R59">
    <cfRule type="cellIs" dxfId="10" priority="12" stopIfTrue="1" operator="equal">
      <formula>""</formula>
    </cfRule>
  </conditionalFormatting>
  <conditionalFormatting sqref="G61:P61">
    <cfRule type="aboveAverage" dxfId="9" priority="10" stopIfTrue="1" stdDev="1"/>
    <cfRule type="aboveAverage" dxfId="8" priority="11" stopIfTrue="1" aboveAverage="0" stdDev="1"/>
  </conditionalFormatting>
  <conditionalFormatting sqref="G62:P62">
    <cfRule type="aboveAverage" dxfId="7" priority="8" stopIfTrue="1" stdDev="1"/>
    <cfRule type="aboveAverage" dxfId="6" priority="9" stopIfTrue="1" aboveAverage="0" stdDev="1"/>
  </conditionalFormatting>
  <conditionalFormatting sqref="G63:P63">
    <cfRule type="aboveAverage" dxfId="5" priority="6" stopIfTrue="1" stdDev="1"/>
    <cfRule type="aboveAverage" dxfId="4" priority="7" stopIfTrue="1" aboveAverage="0" stdDev="1"/>
  </conditionalFormatting>
  <conditionalFormatting sqref="G60:P60">
    <cfRule type="aboveAverage" dxfId="3" priority="4" stopIfTrue="1" stdDev="1"/>
    <cfRule type="aboveAverage" dxfId="2" priority="5" stopIfTrue="1" aboveAverage="0" stdDev="1"/>
  </conditionalFormatting>
  <conditionalFormatting sqref="G10:P59">
    <cfRule type="expression" priority="1" stopIfTrue="1">
      <formula>G10&lt;($S$61-4)</formula>
    </cfRule>
    <cfRule type="expression" dxfId="1" priority="2">
      <formula>G10&lt;($S$61-1)</formula>
    </cfRule>
    <cfRule type="expression" dxfId="0" priority="3">
      <formula>G10&gt;($S$61+1)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V63"/>
  <sheetViews>
    <sheetView tabSelected="1" topLeftCell="B1" zoomScale="90" zoomScaleNormal="90" workbookViewId="0">
      <selection activeCell="H28" sqref="H28"/>
    </sheetView>
  </sheetViews>
  <sheetFormatPr defaultColWidth="8.88671875" defaultRowHeight="14.4" x14ac:dyDescent="0.3"/>
  <cols>
    <col min="1" max="1" width="7.109375" style="19" customWidth="1"/>
    <col min="2" max="2" width="16.6640625" customWidth="1"/>
    <col min="3" max="3" width="16.88671875" customWidth="1"/>
    <col min="4" max="4" width="18.44140625" bestFit="1" customWidth="1"/>
    <col min="5" max="5" width="16.109375" customWidth="1"/>
    <col min="6" max="6" width="11.33203125" style="19" customWidth="1"/>
    <col min="7" max="7" width="7.88671875" style="19" customWidth="1"/>
    <col min="8" max="8" width="6.44140625" style="19" customWidth="1"/>
    <col min="9" max="15" width="6.44140625" style="20" customWidth="1"/>
    <col min="16" max="16" width="10.33203125" style="20" customWidth="1"/>
    <col min="17" max="19" width="6.44140625" style="19" customWidth="1"/>
    <col min="20" max="20" width="12.6640625" customWidth="1"/>
    <col min="21" max="21" width="15.88671875" customWidth="1"/>
    <col min="22" max="22" width="18.109375" customWidth="1"/>
  </cols>
  <sheetData>
    <row r="1" spans="1:22" s="2" customFormat="1" ht="24.9" customHeight="1" thickBot="1" x14ac:dyDescent="0.4">
      <c r="A1" s="1" t="s">
        <v>48</v>
      </c>
      <c r="D1" s="3"/>
      <c r="E1" s="3"/>
      <c r="F1" s="4"/>
      <c r="G1" s="4"/>
      <c r="H1" s="4"/>
      <c r="I1" s="5"/>
      <c r="J1" s="5"/>
      <c r="K1" s="5"/>
      <c r="L1" s="5"/>
      <c r="M1" s="5"/>
      <c r="N1" s="5"/>
      <c r="O1" s="5"/>
      <c r="P1" s="5"/>
      <c r="Q1" s="4"/>
      <c r="R1" s="4"/>
      <c r="S1" s="4"/>
    </row>
    <row r="2" spans="1:22" s="2" customFormat="1" ht="24.9" customHeight="1" x14ac:dyDescent="0.35">
      <c r="A2" s="114"/>
      <c r="B2" s="115"/>
      <c r="C2" s="67"/>
      <c r="D2" s="68" t="s">
        <v>0</v>
      </c>
      <c r="E2" s="116" t="s">
        <v>141</v>
      </c>
      <c r="F2" s="117"/>
      <c r="G2" s="7"/>
      <c r="I2" s="8"/>
      <c r="J2" s="8"/>
      <c r="K2" s="9"/>
      <c r="L2" s="9"/>
      <c r="M2" s="9"/>
      <c r="N2" s="9"/>
      <c r="O2" s="9"/>
      <c r="P2" s="9"/>
      <c r="Q2" s="7"/>
      <c r="R2" s="7"/>
      <c r="S2" s="7"/>
      <c r="T2" s="118" t="s">
        <v>1</v>
      </c>
      <c r="U2" s="118"/>
      <c r="V2" s="118"/>
    </row>
    <row r="3" spans="1:22" s="2" customFormat="1" ht="24.9" customHeight="1" x14ac:dyDescent="0.35">
      <c r="A3" s="68" t="s">
        <v>2</v>
      </c>
      <c r="B3" s="69"/>
      <c r="C3" s="69"/>
      <c r="D3" s="116" t="s">
        <v>128</v>
      </c>
      <c r="E3" s="120"/>
      <c r="F3" s="117"/>
      <c r="G3" s="7"/>
      <c r="I3" s="8"/>
      <c r="J3" s="8"/>
      <c r="K3" s="9"/>
      <c r="L3" s="9"/>
      <c r="M3" s="9"/>
      <c r="N3" s="9"/>
      <c r="O3" s="9"/>
      <c r="P3" s="9"/>
      <c r="Q3" s="7"/>
      <c r="R3" s="7"/>
      <c r="S3" s="7"/>
      <c r="T3" s="119"/>
      <c r="U3" s="119"/>
      <c r="V3" s="119"/>
    </row>
    <row r="4" spans="1:22" s="2" customFormat="1" ht="17.25" customHeight="1" x14ac:dyDescent="0.35">
      <c r="A4" s="7"/>
      <c r="F4" s="7"/>
      <c r="G4" s="7"/>
      <c r="H4" s="7"/>
      <c r="I4" s="9"/>
      <c r="J4" s="9"/>
      <c r="K4" s="9"/>
      <c r="L4" s="9"/>
      <c r="M4" s="9"/>
      <c r="N4" s="9"/>
      <c r="O4" s="9"/>
      <c r="P4" s="9"/>
      <c r="Q4" s="7"/>
      <c r="R4" s="7"/>
      <c r="S4" s="7"/>
      <c r="T4" s="119"/>
      <c r="U4" s="119"/>
      <c r="V4" s="119"/>
    </row>
    <row r="5" spans="1:22" s="2" customFormat="1" ht="17.25" customHeight="1" x14ac:dyDescent="0.35">
      <c r="A5" s="7"/>
      <c r="B5" s="7"/>
      <c r="C5" s="7"/>
      <c r="D5" s="7"/>
      <c r="E5" s="7"/>
      <c r="F5" s="7"/>
      <c r="G5" s="7"/>
      <c r="H5" s="7"/>
      <c r="I5" s="9"/>
      <c r="J5" s="9"/>
      <c r="K5" s="9"/>
      <c r="L5" s="9"/>
      <c r="M5" s="9"/>
      <c r="N5" s="9"/>
      <c r="O5" s="9"/>
      <c r="P5" s="9"/>
      <c r="Q5" s="7"/>
      <c r="R5" s="7"/>
      <c r="S5" s="7"/>
    </row>
    <row r="6" spans="1:22" s="2" customFormat="1" ht="19.5" customHeight="1" x14ac:dyDescent="0.35">
      <c r="A6" s="7"/>
      <c r="B6" s="7"/>
      <c r="C6" s="7"/>
      <c r="D6" s="7"/>
      <c r="E6" s="7"/>
      <c r="Q6" s="7"/>
      <c r="R6" s="7"/>
      <c r="S6" s="7"/>
    </row>
    <row r="7" spans="1:22" s="2" customFormat="1" ht="68.25" customHeight="1" x14ac:dyDescent="0.35">
      <c r="A7" s="7"/>
      <c r="B7" s="7"/>
      <c r="C7" s="7"/>
      <c r="D7" s="7"/>
      <c r="E7" s="7"/>
      <c r="F7" s="27" t="s">
        <v>3</v>
      </c>
      <c r="G7" s="64" t="s">
        <v>131</v>
      </c>
      <c r="H7" s="64" t="s">
        <v>132</v>
      </c>
      <c r="I7" s="64" t="s">
        <v>133</v>
      </c>
      <c r="J7" s="64" t="s">
        <v>134</v>
      </c>
      <c r="K7" s="64" t="s">
        <v>135</v>
      </c>
      <c r="L7" s="64" t="s">
        <v>136</v>
      </c>
      <c r="M7" s="64" t="s">
        <v>137</v>
      </c>
      <c r="N7" s="64" t="s">
        <v>138</v>
      </c>
      <c r="O7" s="64" t="s">
        <v>139</v>
      </c>
      <c r="P7" s="25"/>
      <c r="Q7" s="100" t="s">
        <v>140</v>
      </c>
      <c r="R7" s="100" t="s">
        <v>140</v>
      </c>
      <c r="S7" s="7"/>
    </row>
    <row r="8" spans="1:22" s="2" customFormat="1" ht="70.5" customHeight="1" thickBot="1" x14ac:dyDescent="0.4">
      <c r="A8" s="7"/>
      <c r="B8" s="7"/>
      <c r="C8" s="7"/>
      <c r="D8" s="7"/>
      <c r="E8" s="7"/>
      <c r="F8" s="24" t="s">
        <v>15</v>
      </c>
      <c r="G8" s="65" t="s">
        <v>66</v>
      </c>
      <c r="H8" s="65" t="s">
        <v>145</v>
      </c>
      <c r="I8" s="65" t="s">
        <v>145</v>
      </c>
      <c r="J8" s="65" t="s">
        <v>146</v>
      </c>
      <c r="K8" s="65" t="s">
        <v>53</v>
      </c>
      <c r="L8" s="65" t="s">
        <v>82</v>
      </c>
      <c r="M8" s="65" t="s">
        <v>111</v>
      </c>
      <c r="N8" s="65" t="s">
        <v>146</v>
      </c>
      <c r="O8" s="65" t="s">
        <v>66</v>
      </c>
      <c r="P8" s="26"/>
      <c r="Q8" s="65" t="s">
        <v>53</v>
      </c>
      <c r="R8" s="65" t="s">
        <v>53</v>
      </c>
      <c r="S8" s="7"/>
    </row>
    <row r="9" spans="1:22" s="14" customFormat="1" ht="57" customHeight="1" thickBot="1" x14ac:dyDescent="0.35">
      <c r="A9" s="10" t="s">
        <v>4</v>
      </c>
      <c r="B9" s="11" t="s">
        <v>5</v>
      </c>
      <c r="C9" s="11" t="s">
        <v>6</v>
      </c>
      <c r="D9" s="11" t="s">
        <v>7</v>
      </c>
      <c r="E9" s="10" t="s">
        <v>8</v>
      </c>
      <c r="F9" s="21" t="s">
        <v>9</v>
      </c>
      <c r="G9" s="22">
        <v>1</v>
      </c>
      <c r="H9" s="21">
        <v>2</v>
      </c>
      <c r="I9" s="23">
        <v>3</v>
      </c>
      <c r="J9" s="23">
        <v>4</v>
      </c>
      <c r="K9" s="23">
        <v>5</v>
      </c>
      <c r="L9" s="23">
        <v>6</v>
      </c>
      <c r="M9" s="23">
        <v>7</v>
      </c>
      <c r="N9" s="23">
        <v>8</v>
      </c>
      <c r="O9" s="23">
        <v>9</v>
      </c>
      <c r="P9" s="28" t="s">
        <v>20</v>
      </c>
      <c r="Q9" s="99" t="s">
        <v>10</v>
      </c>
      <c r="R9" s="99" t="s">
        <v>11</v>
      </c>
      <c r="S9" s="10">
        <v>10</v>
      </c>
      <c r="T9" s="10" t="s">
        <v>12</v>
      </c>
      <c r="U9" s="13" t="s">
        <v>13</v>
      </c>
      <c r="V9" s="13" t="s">
        <v>14</v>
      </c>
    </row>
    <row r="10" spans="1:22" ht="24.9" customHeight="1" x14ac:dyDescent="0.3">
      <c r="A10" s="15">
        <v>1</v>
      </c>
      <c r="B10" s="104" t="s">
        <v>51</v>
      </c>
      <c r="C10" s="104" t="s">
        <v>52</v>
      </c>
      <c r="D10" s="104" t="s">
        <v>53</v>
      </c>
      <c r="E10" s="104">
        <v>1454438</v>
      </c>
      <c r="F10" s="74">
        <v>1</v>
      </c>
      <c r="G10" s="60">
        <v>5.3</v>
      </c>
      <c r="H10" s="60">
        <v>5.4</v>
      </c>
      <c r="I10" s="60">
        <v>5.5</v>
      </c>
      <c r="J10" s="60">
        <v>4.5999999999999996</v>
      </c>
      <c r="K10" s="60">
        <v>5.4</v>
      </c>
      <c r="L10" s="60">
        <v>5.3</v>
      </c>
      <c r="M10" s="60">
        <v>5.2</v>
      </c>
      <c r="N10" s="60">
        <v>6.9</v>
      </c>
      <c r="O10" s="60">
        <v>4.5999999999999996</v>
      </c>
      <c r="P10" s="30">
        <f t="shared" ref="P10:P21" si="0">IF(SUM(G10:O10)=0,"",SUM(G10:O10)/9)</f>
        <v>5.3555555555555552</v>
      </c>
      <c r="Q10" s="70">
        <v>5</v>
      </c>
      <c r="R10" s="70">
        <v>4</v>
      </c>
      <c r="S10" s="15">
        <f>(Q10+R10)/2</f>
        <v>4.5</v>
      </c>
      <c r="T10" s="29">
        <f>IF(SUM(G10:O10,S10)=0,"",SUM(G10:O10,S10)/10)</f>
        <v>5.27</v>
      </c>
      <c r="U10" s="15">
        <f>IF(T10="","",COUNTIF(G10:O10,"&lt;4.5")+COUNTIF(S10,"&lt;4.5"))</f>
        <v>0</v>
      </c>
      <c r="V10" s="15" t="str">
        <f>IF(T10="","",IF(U10&gt;2,"Fail",IF(T10&lt;5,"Fail",IF(T10&lt;6,"Bronze",IF(T10&lt;7,"Silver","Gold")))))</f>
        <v>Bronze</v>
      </c>
    </row>
    <row r="11" spans="1:22" ht="24.9" customHeight="1" x14ac:dyDescent="0.3">
      <c r="A11" s="15">
        <v>2</v>
      </c>
      <c r="B11" s="104" t="s">
        <v>54</v>
      </c>
      <c r="C11" s="104" t="s">
        <v>55</v>
      </c>
      <c r="D11" s="104" t="s">
        <v>53</v>
      </c>
      <c r="E11" s="104">
        <v>1400645</v>
      </c>
      <c r="F11" s="74">
        <v>1</v>
      </c>
      <c r="G11" s="60">
        <v>5.9</v>
      </c>
      <c r="H11" s="60">
        <v>5.9</v>
      </c>
      <c r="I11" s="60">
        <v>5.3</v>
      </c>
      <c r="J11" s="60">
        <v>4.9000000000000004</v>
      </c>
      <c r="K11" s="60">
        <v>5.6</v>
      </c>
      <c r="L11" s="60">
        <v>4.5999999999999996</v>
      </c>
      <c r="M11" s="60">
        <v>5.9</v>
      </c>
      <c r="N11" s="60">
        <v>5.7</v>
      </c>
      <c r="O11" s="60">
        <v>4.7</v>
      </c>
      <c r="P11" s="30">
        <f t="shared" si="0"/>
        <v>5.3888888888888893</v>
      </c>
      <c r="Q11" s="70">
        <v>5</v>
      </c>
      <c r="R11" s="70">
        <v>5</v>
      </c>
      <c r="S11" s="15">
        <f t="shared" ref="S11:S59" si="1">(Q11+R11)/2</f>
        <v>5</v>
      </c>
      <c r="T11" s="29">
        <f t="shared" ref="T11:T59" si="2">IF(SUM(G11:O11,S11)=0,"",SUM(G11:O11,S11)/10)</f>
        <v>5.3500000000000005</v>
      </c>
      <c r="U11" s="15">
        <f t="shared" ref="U11:U59" si="3">IF(T11="","",COUNTIF(G11:O11,"&lt;4.5")+COUNTIF(S11,"&lt;4.5"))</f>
        <v>0</v>
      </c>
      <c r="V11" s="15" t="str">
        <f t="shared" ref="V11:V59" si="4">IF(T11="","",IF(U11&gt;2,"Fail",IF(T11&lt;5,"Fail",IF(T11&lt;6,"Bronze",IF(T11&lt;7,"Silver","Gold")))))</f>
        <v>Bronze</v>
      </c>
    </row>
    <row r="12" spans="1:22" ht="24.9" customHeight="1" x14ac:dyDescent="0.3">
      <c r="A12" s="16">
        <v>3</v>
      </c>
      <c r="B12" s="104" t="s">
        <v>56</v>
      </c>
      <c r="C12" s="104" t="s">
        <v>57</v>
      </c>
      <c r="D12" s="105" t="s">
        <v>53</v>
      </c>
      <c r="E12" s="104">
        <v>1486199</v>
      </c>
      <c r="F12" s="74">
        <v>1</v>
      </c>
      <c r="G12" s="60">
        <v>6</v>
      </c>
      <c r="H12" s="60">
        <v>6.1</v>
      </c>
      <c r="I12" s="60">
        <v>6.3</v>
      </c>
      <c r="J12" s="60">
        <v>4.8</v>
      </c>
      <c r="K12" s="60">
        <v>6</v>
      </c>
      <c r="L12" s="60">
        <v>6</v>
      </c>
      <c r="M12" s="60">
        <v>5.3</v>
      </c>
      <c r="N12" s="60">
        <v>5.5</v>
      </c>
      <c r="O12" s="60">
        <v>5</v>
      </c>
      <c r="P12" s="30">
        <f t="shared" si="0"/>
        <v>5.666666666666667</v>
      </c>
      <c r="Q12" s="70">
        <v>5</v>
      </c>
      <c r="R12" s="70">
        <v>5</v>
      </c>
      <c r="S12" s="15">
        <f t="shared" si="1"/>
        <v>5</v>
      </c>
      <c r="T12" s="29">
        <f t="shared" si="2"/>
        <v>5.6</v>
      </c>
      <c r="U12" s="15">
        <f t="shared" si="3"/>
        <v>0</v>
      </c>
      <c r="V12" s="15" t="str">
        <f t="shared" si="4"/>
        <v>Bronze</v>
      </c>
    </row>
    <row r="13" spans="1:22" ht="24.9" customHeight="1" x14ac:dyDescent="0.3">
      <c r="A13" s="15">
        <v>4</v>
      </c>
      <c r="B13" s="104" t="s">
        <v>58</v>
      </c>
      <c r="C13" s="104" t="s">
        <v>59</v>
      </c>
      <c r="D13" s="104" t="s">
        <v>53</v>
      </c>
      <c r="E13" s="104">
        <v>1506552</v>
      </c>
      <c r="F13" s="74">
        <v>1</v>
      </c>
      <c r="G13" s="60">
        <v>5.8</v>
      </c>
      <c r="H13" s="60">
        <v>4.4000000000000004</v>
      </c>
      <c r="I13" s="60">
        <v>5.2</v>
      </c>
      <c r="J13" s="60">
        <v>4.7</v>
      </c>
      <c r="K13" s="60">
        <v>5.7</v>
      </c>
      <c r="L13" s="60">
        <v>5.4</v>
      </c>
      <c r="M13" s="60">
        <v>5.5</v>
      </c>
      <c r="N13" s="60">
        <v>5.6</v>
      </c>
      <c r="O13" s="60">
        <v>4.5999999999999996</v>
      </c>
      <c r="P13" s="30">
        <f t="shared" si="0"/>
        <v>5.2111111111111112</v>
      </c>
      <c r="Q13" s="70">
        <v>5</v>
      </c>
      <c r="R13" s="70">
        <v>5</v>
      </c>
      <c r="S13" s="15">
        <f t="shared" si="1"/>
        <v>5</v>
      </c>
      <c r="T13" s="29">
        <f t="shared" si="2"/>
        <v>5.1899999999999995</v>
      </c>
      <c r="U13" s="15">
        <f t="shared" si="3"/>
        <v>1</v>
      </c>
      <c r="V13" s="15" t="str">
        <f t="shared" si="4"/>
        <v>Bronze</v>
      </c>
    </row>
    <row r="14" spans="1:22" ht="24.9" customHeight="1" x14ac:dyDescent="0.3">
      <c r="A14" s="15">
        <v>5</v>
      </c>
      <c r="B14" s="104" t="s">
        <v>60</v>
      </c>
      <c r="C14" s="104" t="s">
        <v>61</v>
      </c>
      <c r="D14" s="104" t="s">
        <v>53</v>
      </c>
      <c r="E14" s="104">
        <v>1217892</v>
      </c>
      <c r="F14" s="74">
        <v>1</v>
      </c>
      <c r="G14" s="60">
        <v>6.1</v>
      </c>
      <c r="H14" s="60">
        <v>4.5999999999999996</v>
      </c>
      <c r="I14" s="60">
        <v>5</v>
      </c>
      <c r="J14" s="60">
        <v>4.9000000000000004</v>
      </c>
      <c r="K14" s="60">
        <v>5.5</v>
      </c>
      <c r="L14" s="60">
        <v>5.3</v>
      </c>
      <c r="M14" s="60">
        <v>5.6</v>
      </c>
      <c r="N14" s="60">
        <v>6.1</v>
      </c>
      <c r="O14" s="60">
        <v>5</v>
      </c>
      <c r="P14" s="30">
        <f t="shared" si="0"/>
        <v>5.344444444444445</v>
      </c>
      <c r="Q14" s="70">
        <v>6</v>
      </c>
      <c r="R14" s="70">
        <v>5</v>
      </c>
      <c r="S14" s="15">
        <f t="shared" si="1"/>
        <v>5.5</v>
      </c>
      <c r="T14" s="29">
        <f t="shared" si="2"/>
        <v>5.36</v>
      </c>
      <c r="U14" s="15">
        <f t="shared" si="3"/>
        <v>0</v>
      </c>
      <c r="V14" s="15" t="str">
        <f t="shared" si="4"/>
        <v>Bronze</v>
      </c>
    </row>
    <row r="15" spans="1:22" ht="24.9" customHeight="1" x14ac:dyDescent="0.3">
      <c r="A15" s="15">
        <v>6</v>
      </c>
      <c r="B15" s="104" t="s">
        <v>64</v>
      </c>
      <c r="C15" s="104" t="s">
        <v>65</v>
      </c>
      <c r="D15" s="104" t="s">
        <v>66</v>
      </c>
      <c r="E15" s="104">
        <v>1446009</v>
      </c>
      <c r="F15" s="74">
        <v>1</v>
      </c>
      <c r="G15" s="60">
        <v>7</v>
      </c>
      <c r="H15" s="60">
        <v>5.5</v>
      </c>
      <c r="I15" s="60">
        <v>5.7</v>
      </c>
      <c r="J15" s="60">
        <v>5.0999999999999996</v>
      </c>
      <c r="K15" s="60">
        <v>5.0999999999999996</v>
      </c>
      <c r="L15" s="60">
        <v>4.3</v>
      </c>
      <c r="M15" s="60">
        <v>5.6</v>
      </c>
      <c r="N15" s="60">
        <v>5.7</v>
      </c>
      <c r="O15" s="60">
        <v>4.7</v>
      </c>
      <c r="P15" s="30">
        <f t="shared" si="0"/>
        <v>5.4111111111111114</v>
      </c>
      <c r="Q15" s="70">
        <v>5</v>
      </c>
      <c r="R15" s="70">
        <v>5</v>
      </c>
      <c r="S15" s="15">
        <f t="shared" si="1"/>
        <v>5</v>
      </c>
      <c r="T15" s="29">
        <f t="shared" si="2"/>
        <v>5.37</v>
      </c>
      <c r="U15" s="15">
        <f t="shared" si="3"/>
        <v>1</v>
      </c>
      <c r="V15" s="15" t="str">
        <f t="shared" si="4"/>
        <v>Bronze</v>
      </c>
    </row>
    <row r="16" spans="1:22" ht="24.9" customHeight="1" x14ac:dyDescent="0.3">
      <c r="A16" s="15">
        <v>7</v>
      </c>
      <c r="B16" s="104" t="s">
        <v>67</v>
      </c>
      <c r="C16" s="104" t="s">
        <v>68</v>
      </c>
      <c r="D16" s="104" t="s">
        <v>66</v>
      </c>
      <c r="E16" s="104">
        <v>1370717</v>
      </c>
      <c r="F16" s="74">
        <v>1</v>
      </c>
      <c r="G16" s="60">
        <v>5.0999999999999996</v>
      </c>
      <c r="H16" s="60">
        <v>5.5</v>
      </c>
      <c r="I16" s="60">
        <v>5</v>
      </c>
      <c r="J16" s="60">
        <v>4.7</v>
      </c>
      <c r="K16" s="60">
        <v>5.6</v>
      </c>
      <c r="L16" s="60">
        <v>3.5</v>
      </c>
      <c r="M16" s="60">
        <v>5.7</v>
      </c>
      <c r="N16" s="60">
        <v>5.8</v>
      </c>
      <c r="O16" s="60">
        <v>4.2</v>
      </c>
      <c r="P16" s="30">
        <f t="shared" si="0"/>
        <v>5.0111111111111111</v>
      </c>
      <c r="Q16" s="70">
        <v>4</v>
      </c>
      <c r="R16" s="70">
        <v>5</v>
      </c>
      <c r="S16" s="15">
        <f t="shared" si="1"/>
        <v>4.5</v>
      </c>
      <c r="T16" s="29">
        <f t="shared" si="2"/>
        <v>4.96</v>
      </c>
      <c r="U16" s="15">
        <f t="shared" si="3"/>
        <v>2</v>
      </c>
      <c r="V16" s="15" t="str">
        <f t="shared" si="4"/>
        <v>Fail</v>
      </c>
    </row>
    <row r="17" spans="1:22" ht="24.9" customHeight="1" x14ac:dyDescent="0.3">
      <c r="A17" s="15">
        <v>8</v>
      </c>
      <c r="B17" s="104" t="s">
        <v>69</v>
      </c>
      <c r="C17" s="104" t="s">
        <v>70</v>
      </c>
      <c r="D17" s="105" t="s">
        <v>66</v>
      </c>
      <c r="E17" s="104">
        <v>1442652</v>
      </c>
      <c r="F17" s="74">
        <v>1</v>
      </c>
      <c r="G17" s="60">
        <v>6.6</v>
      </c>
      <c r="H17" s="60">
        <v>4.9000000000000004</v>
      </c>
      <c r="I17" s="60">
        <v>4.8</v>
      </c>
      <c r="J17" s="60">
        <v>5.2</v>
      </c>
      <c r="K17" s="60">
        <v>5.5</v>
      </c>
      <c r="L17" s="60">
        <v>5.2</v>
      </c>
      <c r="M17" s="60">
        <v>5.8</v>
      </c>
      <c r="N17" s="60">
        <v>6.2</v>
      </c>
      <c r="O17" s="60">
        <v>4.8</v>
      </c>
      <c r="P17" s="30">
        <f t="shared" si="0"/>
        <v>5.4444444444444446</v>
      </c>
      <c r="Q17" s="70">
        <v>5</v>
      </c>
      <c r="R17" s="70">
        <v>6</v>
      </c>
      <c r="S17" s="15">
        <f t="shared" si="1"/>
        <v>5.5</v>
      </c>
      <c r="T17" s="29">
        <f t="shared" si="2"/>
        <v>5.45</v>
      </c>
      <c r="U17" s="15">
        <f t="shared" si="3"/>
        <v>0</v>
      </c>
      <c r="V17" s="15" t="str">
        <f t="shared" si="4"/>
        <v>Bronze</v>
      </c>
    </row>
    <row r="18" spans="1:22" ht="24.9" customHeight="1" x14ac:dyDescent="0.3">
      <c r="A18" s="15">
        <v>9</v>
      </c>
      <c r="B18" s="104" t="s">
        <v>62</v>
      </c>
      <c r="C18" s="104" t="s">
        <v>71</v>
      </c>
      <c r="D18" s="105" t="s">
        <v>66</v>
      </c>
      <c r="E18" s="104">
        <v>1448921</v>
      </c>
      <c r="F18" s="74">
        <v>1</v>
      </c>
      <c r="G18" s="60">
        <v>5.7</v>
      </c>
      <c r="H18" s="60">
        <v>5.3</v>
      </c>
      <c r="I18" s="60">
        <v>4.7</v>
      </c>
      <c r="J18" s="60">
        <v>4.8</v>
      </c>
      <c r="K18" s="60">
        <v>5</v>
      </c>
      <c r="L18" s="60">
        <v>4.5</v>
      </c>
      <c r="M18" s="60">
        <v>5.4</v>
      </c>
      <c r="N18" s="60">
        <v>5.4</v>
      </c>
      <c r="O18" s="60">
        <v>4.5</v>
      </c>
      <c r="P18" s="30">
        <f t="shared" si="0"/>
        <v>5.0333333333333332</v>
      </c>
      <c r="Q18" s="70">
        <v>5</v>
      </c>
      <c r="R18" s="70">
        <v>5</v>
      </c>
      <c r="S18" s="15">
        <f t="shared" si="1"/>
        <v>5</v>
      </c>
      <c r="T18" s="29">
        <f t="shared" si="2"/>
        <v>5.0299999999999994</v>
      </c>
      <c r="U18" s="15">
        <f t="shared" si="3"/>
        <v>0</v>
      </c>
      <c r="V18" s="15" t="str">
        <f t="shared" si="4"/>
        <v>Bronze</v>
      </c>
    </row>
    <row r="19" spans="1:22" ht="24.9" customHeight="1" x14ac:dyDescent="0.3">
      <c r="A19" s="15">
        <v>10</v>
      </c>
      <c r="B19" s="104" t="s">
        <v>80</v>
      </c>
      <c r="C19" s="104" t="s">
        <v>81</v>
      </c>
      <c r="D19" s="105" t="s">
        <v>82</v>
      </c>
      <c r="E19" s="104">
        <v>1425253</v>
      </c>
      <c r="F19" s="74">
        <v>1</v>
      </c>
      <c r="G19" s="60">
        <v>6.2</v>
      </c>
      <c r="H19" s="60">
        <v>5.2</v>
      </c>
      <c r="I19" s="60">
        <v>5.8</v>
      </c>
      <c r="J19" s="60">
        <v>5.2</v>
      </c>
      <c r="K19" s="60">
        <v>6.1</v>
      </c>
      <c r="L19" s="60">
        <v>5.2</v>
      </c>
      <c r="M19" s="60">
        <v>5.3</v>
      </c>
      <c r="N19" s="60">
        <v>6.2</v>
      </c>
      <c r="O19" s="60">
        <v>5</v>
      </c>
      <c r="P19" s="30">
        <f t="shared" si="0"/>
        <v>5.5777777777777784</v>
      </c>
      <c r="Q19" s="70">
        <v>5</v>
      </c>
      <c r="R19" s="70">
        <v>5</v>
      </c>
      <c r="S19" s="15">
        <f t="shared" si="1"/>
        <v>5</v>
      </c>
      <c r="T19" s="29">
        <f t="shared" si="2"/>
        <v>5.5200000000000005</v>
      </c>
      <c r="U19" s="15">
        <f t="shared" si="3"/>
        <v>0</v>
      </c>
      <c r="V19" s="15" t="str">
        <f t="shared" si="4"/>
        <v>Bronze</v>
      </c>
    </row>
    <row r="20" spans="1:22" ht="24.9" customHeight="1" x14ac:dyDescent="0.3">
      <c r="A20" s="15">
        <v>11</v>
      </c>
      <c r="B20" s="104" t="s">
        <v>83</v>
      </c>
      <c r="C20" s="104" t="s">
        <v>84</v>
      </c>
      <c r="D20" s="104" t="s">
        <v>82</v>
      </c>
      <c r="E20" s="104">
        <v>1484379</v>
      </c>
      <c r="F20" s="74">
        <v>1</v>
      </c>
      <c r="G20" s="60">
        <v>5.6</v>
      </c>
      <c r="H20" s="60">
        <v>4.8</v>
      </c>
      <c r="I20" s="60">
        <v>5.5</v>
      </c>
      <c r="J20" s="60">
        <v>4.9000000000000004</v>
      </c>
      <c r="K20" s="60">
        <v>5.8</v>
      </c>
      <c r="L20" s="60">
        <v>5.6</v>
      </c>
      <c r="M20" s="60">
        <v>4.7</v>
      </c>
      <c r="N20" s="60">
        <v>6.4</v>
      </c>
      <c r="O20" s="60">
        <v>4.5999999999999996</v>
      </c>
      <c r="P20" s="30">
        <f t="shared" si="0"/>
        <v>5.322222222222222</v>
      </c>
      <c r="Q20" s="70">
        <v>4</v>
      </c>
      <c r="R20" s="70">
        <v>4</v>
      </c>
      <c r="S20" s="15">
        <f t="shared" si="1"/>
        <v>4</v>
      </c>
      <c r="T20" s="29">
        <f t="shared" si="2"/>
        <v>5.1899999999999995</v>
      </c>
      <c r="U20" s="15">
        <f t="shared" si="3"/>
        <v>1</v>
      </c>
      <c r="V20" s="15" t="str">
        <f t="shared" si="4"/>
        <v>Bronze</v>
      </c>
    </row>
    <row r="21" spans="1:22" ht="24.9" customHeight="1" x14ac:dyDescent="0.3">
      <c r="A21" s="15">
        <v>12</v>
      </c>
      <c r="B21" s="104" t="s">
        <v>85</v>
      </c>
      <c r="C21" s="101" t="s">
        <v>86</v>
      </c>
      <c r="D21" s="105" t="s">
        <v>82</v>
      </c>
      <c r="E21" s="104">
        <v>1481362</v>
      </c>
      <c r="F21" s="74">
        <v>1</v>
      </c>
      <c r="G21" s="60">
        <v>7</v>
      </c>
      <c r="H21" s="60">
        <v>5.3</v>
      </c>
      <c r="I21" s="60">
        <v>5.0999999999999996</v>
      </c>
      <c r="J21" s="60">
        <v>6.6</v>
      </c>
      <c r="K21" s="60">
        <v>6.2</v>
      </c>
      <c r="L21" s="60">
        <v>4.5</v>
      </c>
      <c r="M21" s="60">
        <v>5.7</v>
      </c>
      <c r="N21" s="60">
        <v>6</v>
      </c>
      <c r="O21" s="60">
        <v>5.2</v>
      </c>
      <c r="P21" s="30">
        <f t="shared" si="0"/>
        <v>5.7333333333333343</v>
      </c>
      <c r="Q21" s="70">
        <v>4</v>
      </c>
      <c r="R21" s="70">
        <v>4</v>
      </c>
      <c r="S21" s="15">
        <f t="shared" si="1"/>
        <v>4</v>
      </c>
      <c r="T21" s="29">
        <f t="shared" si="2"/>
        <v>5.5600000000000005</v>
      </c>
      <c r="U21" s="15">
        <f t="shared" si="3"/>
        <v>1</v>
      </c>
      <c r="V21" s="15" t="str">
        <f t="shared" si="4"/>
        <v>Bronze</v>
      </c>
    </row>
    <row r="22" spans="1:22" s="18" customFormat="1" ht="24.9" customHeight="1" x14ac:dyDescent="0.3">
      <c r="A22" s="15">
        <v>13</v>
      </c>
      <c r="B22" s="107" t="s">
        <v>51</v>
      </c>
      <c r="C22" s="106" t="s">
        <v>87</v>
      </c>
      <c r="D22" s="102" t="s">
        <v>88</v>
      </c>
      <c r="E22" s="102">
        <v>1325019</v>
      </c>
      <c r="F22" s="74">
        <v>1</v>
      </c>
      <c r="G22" s="60">
        <v>6.1</v>
      </c>
      <c r="H22" s="60">
        <v>5.4</v>
      </c>
      <c r="I22" s="60">
        <v>5.6</v>
      </c>
      <c r="J22" s="60">
        <v>6</v>
      </c>
      <c r="K22" s="60">
        <v>5.4</v>
      </c>
      <c r="L22" s="60">
        <v>5.5</v>
      </c>
      <c r="M22" s="60">
        <v>6.3</v>
      </c>
      <c r="N22" s="60">
        <v>5.6</v>
      </c>
      <c r="O22" s="60">
        <v>4.3</v>
      </c>
      <c r="P22" s="30">
        <f>IF(SUM(G22:O22)=0,"",SUM(G22:O22)/9)</f>
        <v>5.5777777777777775</v>
      </c>
      <c r="Q22" s="70">
        <v>6</v>
      </c>
      <c r="R22" s="70">
        <v>5</v>
      </c>
      <c r="S22" s="15">
        <f t="shared" si="1"/>
        <v>5.5</v>
      </c>
      <c r="T22" s="29">
        <f t="shared" si="2"/>
        <v>5.5699999999999994</v>
      </c>
      <c r="U22" s="15">
        <f t="shared" si="3"/>
        <v>1</v>
      </c>
      <c r="V22" s="15" t="str">
        <f t="shared" si="4"/>
        <v>Bronze</v>
      </c>
    </row>
    <row r="23" spans="1:22" s="18" customFormat="1" ht="24.9" customHeight="1" x14ac:dyDescent="0.3">
      <c r="A23" s="15">
        <v>14</v>
      </c>
      <c r="B23" s="107" t="s">
        <v>89</v>
      </c>
      <c r="C23" s="106" t="s">
        <v>90</v>
      </c>
      <c r="D23" s="103" t="s">
        <v>88</v>
      </c>
      <c r="E23" s="102">
        <v>1503782</v>
      </c>
      <c r="F23" s="74">
        <v>1</v>
      </c>
      <c r="G23" s="60">
        <v>6</v>
      </c>
      <c r="H23" s="60">
        <v>5</v>
      </c>
      <c r="I23" s="60">
        <v>6</v>
      </c>
      <c r="J23" s="60">
        <v>6.5</v>
      </c>
      <c r="K23" s="60">
        <v>5.6</v>
      </c>
      <c r="L23" s="60">
        <v>6.2</v>
      </c>
      <c r="M23" s="60">
        <v>6.2</v>
      </c>
      <c r="N23" s="60">
        <v>6</v>
      </c>
      <c r="O23" s="60">
        <v>5.3</v>
      </c>
      <c r="P23" s="30">
        <f t="shared" ref="P23:P59" si="5">IF(SUM(G23:O23)=0,"",SUM(G23:O23)/9)</f>
        <v>5.8666666666666671</v>
      </c>
      <c r="Q23" s="70">
        <v>8</v>
      </c>
      <c r="R23" s="70">
        <v>8</v>
      </c>
      <c r="S23" s="15">
        <f t="shared" si="1"/>
        <v>8</v>
      </c>
      <c r="T23" s="29">
        <f t="shared" si="2"/>
        <v>6.08</v>
      </c>
      <c r="U23" s="15">
        <f t="shared" si="3"/>
        <v>0</v>
      </c>
      <c r="V23" s="15" t="str">
        <f t="shared" si="4"/>
        <v>Silver</v>
      </c>
    </row>
    <row r="24" spans="1:22" s="18" customFormat="1" ht="24.9" customHeight="1" x14ac:dyDescent="0.3">
      <c r="A24" s="15">
        <v>15</v>
      </c>
      <c r="B24" s="107" t="s">
        <v>91</v>
      </c>
      <c r="C24" s="106" t="s">
        <v>92</v>
      </c>
      <c r="D24" s="103" t="s">
        <v>88</v>
      </c>
      <c r="E24" s="102">
        <v>1460967</v>
      </c>
      <c r="F24" s="74">
        <v>1</v>
      </c>
      <c r="G24" s="60">
        <v>5.0999999999999996</v>
      </c>
      <c r="H24" s="60">
        <v>5</v>
      </c>
      <c r="I24" s="60">
        <v>4.8</v>
      </c>
      <c r="J24" s="60">
        <v>5</v>
      </c>
      <c r="K24" s="60">
        <v>6.1</v>
      </c>
      <c r="L24" s="60">
        <v>5.4</v>
      </c>
      <c r="M24" s="60">
        <v>6.1</v>
      </c>
      <c r="N24" s="60">
        <v>6.7</v>
      </c>
      <c r="O24" s="60">
        <v>5</v>
      </c>
      <c r="P24" s="30">
        <f t="shared" si="5"/>
        <v>5.4666666666666668</v>
      </c>
      <c r="Q24" s="70">
        <v>6</v>
      </c>
      <c r="R24" s="70">
        <v>6</v>
      </c>
      <c r="S24" s="15">
        <f t="shared" si="1"/>
        <v>6</v>
      </c>
      <c r="T24" s="29">
        <f t="shared" si="2"/>
        <v>5.5200000000000005</v>
      </c>
      <c r="U24" s="15">
        <f t="shared" si="3"/>
        <v>0</v>
      </c>
      <c r="V24" s="15" t="str">
        <f t="shared" si="4"/>
        <v>Bronze</v>
      </c>
    </row>
    <row r="25" spans="1:22" s="18" customFormat="1" ht="24.9" customHeight="1" x14ac:dyDescent="0.3">
      <c r="A25" s="15">
        <v>16</v>
      </c>
      <c r="B25" s="107" t="s">
        <v>93</v>
      </c>
      <c r="C25" s="106" t="s">
        <v>94</v>
      </c>
      <c r="D25" s="102" t="s">
        <v>88</v>
      </c>
      <c r="E25" s="102">
        <v>1519256</v>
      </c>
      <c r="F25" s="74">
        <v>1</v>
      </c>
      <c r="G25" s="60">
        <v>6.4</v>
      </c>
      <c r="H25" s="60">
        <v>5.8</v>
      </c>
      <c r="I25" s="60">
        <v>6.4</v>
      </c>
      <c r="J25" s="60">
        <v>5.4</v>
      </c>
      <c r="K25" s="60">
        <v>5.3</v>
      </c>
      <c r="L25" s="60">
        <v>6.5</v>
      </c>
      <c r="M25" s="60">
        <v>5.8</v>
      </c>
      <c r="N25" s="60">
        <v>5.6</v>
      </c>
      <c r="O25" s="60">
        <v>4.8</v>
      </c>
      <c r="P25" s="30">
        <f t="shared" si="5"/>
        <v>5.7777777777777768</v>
      </c>
      <c r="Q25" s="70">
        <v>6</v>
      </c>
      <c r="R25" s="70">
        <v>7</v>
      </c>
      <c r="S25" s="15">
        <f t="shared" si="1"/>
        <v>6.5</v>
      </c>
      <c r="T25" s="29">
        <f t="shared" si="2"/>
        <v>5.85</v>
      </c>
      <c r="U25" s="15">
        <f t="shared" si="3"/>
        <v>0</v>
      </c>
      <c r="V25" s="15" t="str">
        <f t="shared" si="4"/>
        <v>Bronze</v>
      </c>
    </row>
    <row r="26" spans="1:22" s="18" customFormat="1" ht="24.9" customHeight="1" x14ac:dyDescent="0.3">
      <c r="A26" s="15">
        <v>17</v>
      </c>
      <c r="B26" s="107" t="s">
        <v>107</v>
      </c>
      <c r="C26" s="106" t="s">
        <v>129</v>
      </c>
      <c r="D26" s="102" t="s">
        <v>108</v>
      </c>
      <c r="E26" s="102">
        <v>1469475</v>
      </c>
      <c r="F26" s="74">
        <v>1</v>
      </c>
      <c r="G26" s="60">
        <v>5.6</v>
      </c>
      <c r="H26" s="60">
        <v>6</v>
      </c>
      <c r="I26" s="60">
        <v>5.0999999999999996</v>
      </c>
      <c r="J26" s="60">
        <v>4.9000000000000004</v>
      </c>
      <c r="K26" s="60">
        <v>6.2</v>
      </c>
      <c r="L26" s="60">
        <v>4.4000000000000004</v>
      </c>
      <c r="M26" s="60">
        <v>5.9</v>
      </c>
      <c r="N26" s="60">
        <v>6.7</v>
      </c>
      <c r="O26" s="60">
        <v>4.7</v>
      </c>
      <c r="P26" s="30">
        <f t="shared" si="5"/>
        <v>5.5000000000000009</v>
      </c>
      <c r="Q26" s="70">
        <v>5</v>
      </c>
      <c r="R26" s="70">
        <v>5</v>
      </c>
      <c r="S26" s="15">
        <f t="shared" si="1"/>
        <v>5</v>
      </c>
      <c r="T26" s="29">
        <f t="shared" si="2"/>
        <v>5.4500000000000011</v>
      </c>
      <c r="U26" s="15">
        <f t="shared" si="3"/>
        <v>1</v>
      </c>
      <c r="V26" s="15" t="str">
        <f t="shared" si="4"/>
        <v>Bronze</v>
      </c>
    </row>
    <row r="27" spans="1:22" s="18" customFormat="1" ht="24.9" customHeight="1" x14ac:dyDescent="0.3">
      <c r="A27" s="15">
        <v>18</v>
      </c>
      <c r="B27" s="107" t="s">
        <v>112</v>
      </c>
      <c r="C27" s="106" t="s">
        <v>113</v>
      </c>
      <c r="D27" s="102" t="s">
        <v>111</v>
      </c>
      <c r="E27" s="102">
        <v>1346876</v>
      </c>
      <c r="F27" s="74">
        <v>1</v>
      </c>
      <c r="G27" s="60">
        <v>5</v>
      </c>
      <c r="H27" s="60">
        <v>4.7</v>
      </c>
      <c r="I27" s="60">
        <v>4.7</v>
      </c>
      <c r="J27" s="60">
        <v>4.9000000000000004</v>
      </c>
      <c r="K27" s="60">
        <v>5.9</v>
      </c>
      <c r="L27" s="60">
        <v>5.2</v>
      </c>
      <c r="M27" s="60">
        <v>4.7</v>
      </c>
      <c r="N27" s="60">
        <v>5.2</v>
      </c>
      <c r="O27" s="60">
        <v>3.9</v>
      </c>
      <c r="P27" s="30">
        <f t="shared" si="5"/>
        <v>4.9111111111111105</v>
      </c>
      <c r="Q27" s="70">
        <v>5</v>
      </c>
      <c r="R27" s="70">
        <v>4</v>
      </c>
      <c r="S27" s="15">
        <f t="shared" si="1"/>
        <v>4.5</v>
      </c>
      <c r="T27" s="29">
        <f t="shared" si="2"/>
        <v>4.8699999999999992</v>
      </c>
      <c r="U27" s="15">
        <f t="shared" si="3"/>
        <v>1</v>
      </c>
      <c r="V27" s="15" t="str">
        <f t="shared" si="4"/>
        <v>Fail</v>
      </c>
    </row>
    <row r="28" spans="1:22" s="18" customFormat="1" ht="24.9" customHeight="1" x14ac:dyDescent="0.3">
      <c r="A28" s="15">
        <v>19</v>
      </c>
      <c r="B28" s="107" t="s">
        <v>114</v>
      </c>
      <c r="C28" s="106" t="s">
        <v>115</v>
      </c>
      <c r="D28" s="102" t="s">
        <v>111</v>
      </c>
      <c r="E28" s="102">
        <v>1469063</v>
      </c>
      <c r="F28" s="74">
        <v>1</v>
      </c>
      <c r="G28" s="60">
        <v>5.6</v>
      </c>
      <c r="H28" s="60">
        <v>4.8</v>
      </c>
      <c r="I28" s="60">
        <v>5.6</v>
      </c>
      <c r="J28" s="60">
        <v>4.2</v>
      </c>
      <c r="K28" s="60">
        <v>5.8</v>
      </c>
      <c r="L28" s="60">
        <v>5.4</v>
      </c>
      <c r="M28" s="60">
        <v>3.8</v>
      </c>
      <c r="N28" s="60">
        <v>5</v>
      </c>
      <c r="O28" s="60">
        <v>4</v>
      </c>
      <c r="P28" s="30">
        <f t="shared" si="5"/>
        <v>4.9111111111111105</v>
      </c>
      <c r="Q28" s="70">
        <v>4</v>
      </c>
      <c r="R28" s="70">
        <v>5</v>
      </c>
      <c r="S28" s="15">
        <f t="shared" si="1"/>
        <v>4.5</v>
      </c>
      <c r="T28" s="29">
        <f t="shared" si="2"/>
        <v>4.8699999999999992</v>
      </c>
      <c r="U28" s="15">
        <f t="shared" si="3"/>
        <v>3</v>
      </c>
      <c r="V28" s="15" t="str">
        <f t="shared" si="4"/>
        <v>Fail</v>
      </c>
    </row>
    <row r="29" spans="1:22" s="18" customFormat="1" ht="24.9" customHeight="1" x14ac:dyDescent="0.3">
      <c r="A29" s="15">
        <v>20</v>
      </c>
      <c r="B29" s="107" t="s">
        <v>116</v>
      </c>
      <c r="C29" s="106" t="s">
        <v>117</v>
      </c>
      <c r="D29" s="102" t="s">
        <v>111</v>
      </c>
      <c r="E29" s="102">
        <v>1449610</v>
      </c>
      <c r="F29" s="74">
        <v>1</v>
      </c>
      <c r="G29" s="60">
        <v>4.5</v>
      </c>
      <c r="H29" s="60">
        <v>4.8</v>
      </c>
      <c r="I29" s="60">
        <v>4.7</v>
      </c>
      <c r="J29" s="60">
        <v>3.7</v>
      </c>
      <c r="K29" s="60">
        <v>5.4</v>
      </c>
      <c r="L29" s="60">
        <v>3.3</v>
      </c>
      <c r="M29" s="60">
        <v>4.2</v>
      </c>
      <c r="N29" s="60">
        <v>4.9000000000000004</v>
      </c>
      <c r="O29" s="60">
        <v>0</v>
      </c>
      <c r="P29" s="30">
        <f t="shared" si="5"/>
        <v>3.9444444444444446</v>
      </c>
      <c r="Q29" s="70">
        <v>0</v>
      </c>
      <c r="R29" s="70">
        <v>0</v>
      </c>
      <c r="S29" s="15">
        <f t="shared" si="1"/>
        <v>0</v>
      </c>
      <c r="T29" s="29">
        <f t="shared" si="2"/>
        <v>3.55</v>
      </c>
      <c r="U29" s="15">
        <f t="shared" si="3"/>
        <v>5</v>
      </c>
      <c r="V29" s="15" t="str">
        <f t="shared" si="4"/>
        <v>Fail</v>
      </c>
    </row>
    <row r="30" spans="1:22" s="18" customFormat="1" ht="24.9" customHeight="1" x14ac:dyDescent="0.3">
      <c r="A30" s="15">
        <v>21</v>
      </c>
      <c r="B30" s="107" t="s">
        <v>105</v>
      </c>
      <c r="C30" s="106" t="s">
        <v>125</v>
      </c>
      <c r="D30" s="102" t="s">
        <v>120</v>
      </c>
      <c r="E30" s="102">
        <v>1480310</v>
      </c>
      <c r="F30" s="74">
        <v>1</v>
      </c>
      <c r="G30" s="60">
        <v>5</v>
      </c>
      <c r="H30" s="60">
        <v>5.2</v>
      </c>
      <c r="I30" s="60">
        <v>4.8</v>
      </c>
      <c r="J30" s="60">
        <v>4</v>
      </c>
      <c r="K30" s="60">
        <v>5.0999999999999996</v>
      </c>
      <c r="L30" s="60">
        <v>4.3</v>
      </c>
      <c r="M30" s="60">
        <v>4</v>
      </c>
      <c r="N30" s="60">
        <v>4.9000000000000004</v>
      </c>
      <c r="O30" s="60">
        <v>3.5</v>
      </c>
      <c r="P30" s="30">
        <f t="shared" si="5"/>
        <v>4.5333333333333341</v>
      </c>
      <c r="Q30" s="70">
        <v>4</v>
      </c>
      <c r="R30" s="70">
        <v>5</v>
      </c>
      <c r="S30" s="15">
        <f t="shared" si="1"/>
        <v>4.5</v>
      </c>
      <c r="T30" s="29">
        <f t="shared" si="2"/>
        <v>4.53</v>
      </c>
      <c r="U30" s="15">
        <f t="shared" si="3"/>
        <v>4</v>
      </c>
      <c r="V30" s="15" t="str">
        <f t="shared" si="4"/>
        <v>Fail</v>
      </c>
    </row>
    <row r="31" spans="1:22" s="18" customFormat="1" ht="24.9" customHeight="1" x14ac:dyDescent="0.3">
      <c r="A31" s="15">
        <v>22</v>
      </c>
      <c r="B31" s="107"/>
      <c r="C31" s="106"/>
      <c r="D31" s="102"/>
      <c r="E31" s="102"/>
      <c r="F31" s="74">
        <v>1</v>
      </c>
      <c r="G31" s="60"/>
      <c r="H31" s="60"/>
      <c r="I31" s="60"/>
      <c r="J31" s="60"/>
      <c r="K31" s="60"/>
      <c r="L31" s="60"/>
      <c r="M31" s="60"/>
      <c r="N31" s="60"/>
      <c r="O31" s="60"/>
      <c r="P31" s="30" t="str">
        <f t="shared" si="5"/>
        <v/>
      </c>
      <c r="Q31" s="70"/>
      <c r="R31" s="70"/>
      <c r="S31" s="15">
        <f t="shared" si="1"/>
        <v>0</v>
      </c>
      <c r="T31" s="29" t="str">
        <f t="shared" si="2"/>
        <v/>
      </c>
      <c r="U31" s="15" t="str">
        <f t="shared" si="3"/>
        <v/>
      </c>
      <c r="V31" s="15" t="str">
        <f t="shared" si="4"/>
        <v/>
      </c>
    </row>
    <row r="32" spans="1:22" s="18" customFormat="1" ht="24.9" customHeight="1" x14ac:dyDescent="0.3">
      <c r="A32" s="15">
        <v>23</v>
      </c>
      <c r="B32" s="107"/>
      <c r="C32" s="106"/>
      <c r="D32" s="102"/>
      <c r="E32" s="102"/>
      <c r="F32" s="74">
        <v>1</v>
      </c>
      <c r="G32" s="60"/>
      <c r="H32" s="60"/>
      <c r="I32" s="60"/>
      <c r="J32" s="60"/>
      <c r="K32" s="60"/>
      <c r="L32" s="60"/>
      <c r="M32" s="60"/>
      <c r="N32" s="60"/>
      <c r="O32" s="60"/>
      <c r="P32" s="30" t="str">
        <f t="shared" si="5"/>
        <v/>
      </c>
      <c r="Q32" s="70"/>
      <c r="R32" s="70"/>
      <c r="S32" s="15">
        <f t="shared" si="1"/>
        <v>0</v>
      </c>
      <c r="T32" s="29" t="str">
        <f t="shared" si="2"/>
        <v/>
      </c>
      <c r="U32" s="15" t="str">
        <f t="shared" si="3"/>
        <v/>
      </c>
      <c r="V32" s="15" t="str">
        <f t="shared" si="4"/>
        <v/>
      </c>
    </row>
    <row r="33" spans="1:22" ht="24.9" customHeight="1" x14ac:dyDescent="0.3">
      <c r="A33" s="15">
        <v>24</v>
      </c>
      <c r="B33" s="107"/>
      <c r="C33" s="106"/>
      <c r="D33" s="102"/>
      <c r="E33" s="102"/>
      <c r="F33" s="74">
        <v>1</v>
      </c>
      <c r="G33" s="60"/>
      <c r="H33" s="60"/>
      <c r="I33" s="60"/>
      <c r="J33" s="60"/>
      <c r="K33" s="60"/>
      <c r="L33" s="60"/>
      <c r="M33" s="60"/>
      <c r="N33" s="60"/>
      <c r="O33" s="60"/>
      <c r="P33" s="30" t="str">
        <f t="shared" si="5"/>
        <v/>
      </c>
      <c r="Q33" s="70"/>
      <c r="R33" s="70"/>
      <c r="S33" s="15">
        <f t="shared" si="1"/>
        <v>0</v>
      </c>
      <c r="T33" s="29" t="str">
        <f t="shared" si="2"/>
        <v/>
      </c>
      <c r="U33" s="15" t="str">
        <f t="shared" si="3"/>
        <v/>
      </c>
      <c r="V33" s="15" t="str">
        <f t="shared" si="4"/>
        <v/>
      </c>
    </row>
    <row r="34" spans="1:22" ht="24.9" customHeight="1" x14ac:dyDescent="0.3">
      <c r="A34" s="15">
        <v>25</v>
      </c>
      <c r="B34" s="107"/>
      <c r="C34" s="106"/>
      <c r="D34" s="102"/>
      <c r="E34" s="102"/>
      <c r="F34" s="74">
        <v>1</v>
      </c>
      <c r="G34" s="60"/>
      <c r="H34" s="60"/>
      <c r="I34" s="60"/>
      <c r="J34" s="60"/>
      <c r="K34" s="60"/>
      <c r="L34" s="60"/>
      <c r="M34" s="60"/>
      <c r="N34" s="60"/>
      <c r="O34" s="60"/>
      <c r="P34" s="30" t="str">
        <f t="shared" si="5"/>
        <v/>
      </c>
      <c r="Q34" s="70"/>
      <c r="R34" s="70"/>
      <c r="S34" s="15">
        <f t="shared" si="1"/>
        <v>0</v>
      </c>
      <c r="T34" s="29" t="str">
        <f t="shared" si="2"/>
        <v/>
      </c>
      <c r="U34" s="15" t="str">
        <f t="shared" si="3"/>
        <v/>
      </c>
      <c r="V34" s="15" t="str">
        <f t="shared" si="4"/>
        <v/>
      </c>
    </row>
    <row r="35" spans="1:22" ht="24.9" customHeight="1" x14ac:dyDescent="0.3">
      <c r="A35" s="15">
        <v>26</v>
      </c>
      <c r="B35" s="107"/>
      <c r="C35" s="106"/>
      <c r="D35" s="102"/>
      <c r="E35" s="102"/>
      <c r="F35" s="74">
        <v>1</v>
      </c>
      <c r="G35" s="60"/>
      <c r="H35" s="60"/>
      <c r="I35" s="60"/>
      <c r="J35" s="60"/>
      <c r="K35" s="60"/>
      <c r="L35" s="60"/>
      <c r="M35" s="60"/>
      <c r="N35" s="60"/>
      <c r="O35" s="60"/>
      <c r="P35" s="30" t="str">
        <f t="shared" si="5"/>
        <v/>
      </c>
      <c r="Q35" s="70"/>
      <c r="R35" s="70"/>
      <c r="S35" s="15">
        <f t="shared" si="1"/>
        <v>0</v>
      </c>
      <c r="T35" s="29" t="str">
        <f t="shared" si="2"/>
        <v/>
      </c>
      <c r="U35" s="15" t="str">
        <f t="shared" si="3"/>
        <v/>
      </c>
      <c r="V35" s="15" t="str">
        <f t="shared" si="4"/>
        <v/>
      </c>
    </row>
    <row r="36" spans="1:22" ht="24.9" customHeight="1" x14ac:dyDescent="0.3">
      <c r="A36" s="15">
        <v>27</v>
      </c>
      <c r="B36" s="107"/>
      <c r="C36" s="106"/>
      <c r="D36" s="102"/>
      <c r="E36" s="102"/>
      <c r="F36" s="74">
        <v>1</v>
      </c>
      <c r="G36" s="60"/>
      <c r="H36" s="60"/>
      <c r="I36" s="60"/>
      <c r="J36" s="60"/>
      <c r="K36" s="60"/>
      <c r="L36" s="60"/>
      <c r="M36" s="60"/>
      <c r="N36" s="60"/>
      <c r="O36" s="60"/>
      <c r="P36" s="30" t="str">
        <f t="shared" si="5"/>
        <v/>
      </c>
      <c r="Q36" s="70"/>
      <c r="R36" s="70"/>
      <c r="S36" s="15">
        <f t="shared" si="1"/>
        <v>0</v>
      </c>
      <c r="T36" s="29" t="str">
        <f t="shared" si="2"/>
        <v/>
      </c>
      <c r="U36" s="15" t="str">
        <f t="shared" si="3"/>
        <v/>
      </c>
      <c r="V36" s="15" t="str">
        <f t="shared" si="4"/>
        <v/>
      </c>
    </row>
    <row r="37" spans="1:22" ht="24.9" customHeight="1" x14ac:dyDescent="0.3">
      <c r="A37" s="15">
        <v>28</v>
      </c>
      <c r="B37" s="107"/>
      <c r="C37" s="106"/>
      <c r="D37" s="102"/>
      <c r="E37" s="102"/>
      <c r="F37" s="74">
        <v>1</v>
      </c>
      <c r="G37" s="60"/>
      <c r="H37" s="60"/>
      <c r="I37" s="60"/>
      <c r="J37" s="60"/>
      <c r="K37" s="60"/>
      <c r="L37" s="60"/>
      <c r="M37" s="60"/>
      <c r="N37" s="60"/>
      <c r="O37" s="60"/>
      <c r="P37" s="30" t="str">
        <f t="shared" si="5"/>
        <v/>
      </c>
      <c r="Q37" s="70"/>
      <c r="R37" s="70"/>
      <c r="S37" s="15">
        <f t="shared" si="1"/>
        <v>0</v>
      </c>
      <c r="T37" s="29" t="str">
        <f t="shared" si="2"/>
        <v/>
      </c>
      <c r="U37" s="15" t="str">
        <f t="shared" si="3"/>
        <v/>
      </c>
      <c r="V37" s="15" t="str">
        <f t="shared" si="4"/>
        <v/>
      </c>
    </row>
    <row r="38" spans="1:22" ht="24.9" customHeight="1" x14ac:dyDescent="0.3">
      <c r="A38" s="15">
        <v>29</v>
      </c>
      <c r="B38" s="107"/>
      <c r="C38" s="106"/>
      <c r="D38" s="102"/>
      <c r="E38" s="102"/>
      <c r="F38" s="74">
        <v>1</v>
      </c>
      <c r="G38" s="60"/>
      <c r="H38" s="60"/>
      <c r="I38" s="60"/>
      <c r="J38" s="60"/>
      <c r="K38" s="60"/>
      <c r="L38" s="60"/>
      <c r="M38" s="60"/>
      <c r="N38" s="60"/>
      <c r="O38" s="60"/>
      <c r="P38" s="30" t="str">
        <f t="shared" si="5"/>
        <v/>
      </c>
      <c r="Q38" s="70"/>
      <c r="R38" s="70"/>
      <c r="S38" s="15">
        <f t="shared" si="1"/>
        <v>0</v>
      </c>
      <c r="T38" s="29" t="str">
        <f t="shared" si="2"/>
        <v/>
      </c>
      <c r="U38" s="15" t="str">
        <f t="shared" si="3"/>
        <v/>
      </c>
      <c r="V38" s="15" t="str">
        <f t="shared" si="4"/>
        <v/>
      </c>
    </row>
    <row r="39" spans="1:22" ht="24.9" customHeight="1" x14ac:dyDescent="0.3">
      <c r="A39" s="15">
        <v>30</v>
      </c>
      <c r="B39" s="107"/>
      <c r="C39" s="106"/>
      <c r="D39" s="102"/>
      <c r="E39" s="102"/>
      <c r="F39" s="74">
        <v>1</v>
      </c>
      <c r="G39" s="60"/>
      <c r="H39" s="60"/>
      <c r="I39" s="60"/>
      <c r="J39" s="60"/>
      <c r="K39" s="60"/>
      <c r="L39" s="60"/>
      <c r="M39" s="60"/>
      <c r="N39" s="60"/>
      <c r="O39" s="60"/>
      <c r="P39" s="30" t="str">
        <f t="shared" si="5"/>
        <v/>
      </c>
      <c r="Q39" s="70"/>
      <c r="R39" s="70"/>
      <c r="S39" s="15">
        <f t="shared" si="1"/>
        <v>0</v>
      </c>
      <c r="T39" s="29" t="str">
        <f t="shared" si="2"/>
        <v/>
      </c>
      <c r="U39" s="15" t="str">
        <f t="shared" si="3"/>
        <v/>
      </c>
      <c r="V39" s="15" t="str">
        <f t="shared" si="4"/>
        <v/>
      </c>
    </row>
    <row r="40" spans="1:22" ht="24.9" customHeight="1" x14ac:dyDescent="0.3">
      <c r="A40" s="15">
        <v>31</v>
      </c>
      <c r="B40" s="107"/>
      <c r="C40" s="106"/>
      <c r="D40" s="102"/>
      <c r="E40" s="102"/>
      <c r="F40" s="74">
        <v>1</v>
      </c>
      <c r="G40" s="60"/>
      <c r="H40" s="60"/>
      <c r="I40" s="60"/>
      <c r="J40" s="60"/>
      <c r="K40" s="60"/>
      <c r="L40" s="60"/>
      <c r="M40" s="60"/>
      <c r="N40" s="60"/>
      <c r="O40" s="60"/>
      <c r="P40" s="30" t="str">
        <f t="shared" si="5"/>
        <v/>
      </c>
      <c r="Q40" s="70"/>
      <c r="R40" s="70"/>
      <c r="S40" s="15">
        <f t="shared" si="1"/>
        <v>0</v>
      </c>
      <c r="T40" s="29" t="str">
        <f t="shared" si="2"/>
        <v/>
      </c>
      <c r="U40" s="15" t="str">
        <f t="shared" si="3"/>
        <v/>
      </c>
      <c r="V40" s="15" t="str">
        <f t="shared" si="4"/>
        <v/>
      </c>
    </row>
    <row r="41" spans="1:22" ht="24.9" customHeight="1" x14ac:dyDescent="0.3">
      <c r="A41" s="15">
        <v>32</v>
      </c>
      <c r="B41" s="107"/>
      <c r="C41" s="106"/>
      <c r="D41" s="102"/>
      <c r="E41" s="102"/>
      <c r="F41" s="74">
        <v>1</v>
      </c>
      <c r="G41" s="60"/>
      <c r="H41" s="60"/>
      <c r="I41" s="60"/>
      <c r="J41" s="60"/>
      <c r="K41" s="60"/>
      <c r="L41" s="60"/>
      <c r="M41" s="60"/>
      <c r="N41" s="60"/>
      <c r="O41" s="60"/>
      <c r="P41" s="30" t="str">
        <f t="shared" si="5"/>
        <v/>
      </c>
      <c r="Q41" s="70"/>
      <c r="R41" s="70"/>
      <c r="S41" s="15">
        <f t="shared" si="1"/>
        <v>0</v>
      </c>
      <c r="T41" s="29" t="str">
        <f t="shared" si="2"/>
        <v/>
      </c>
      <c r="U41" s="15" t="str">
        <f t="shared" si="3"/>
        <v/>
      </c>
      <c r="V41" s="15" t="str">
        <f t="shared" si="4"/>
        <v/>
      </c>
    </row>
    <row r="42" spans="1:22" ht="24.9" customHeight="1" x14ac:dyDescent="0.3">
      <c r="A42" s="15">
        <v>33</v>
      </c>
      <c r="B42" s="107"/>
      <c r="C42" s="106"/>
      <c r="D42" s="102"/>
      <c r="E42" s="102"/>
      <c r="F42" s="74">
        <v>1</v>
      </c>
      <c r="G42" s="60"/>
      <c r="H42" s="60"/>
      <c r="I42" s="60"/>
      <c r="J42" s="60"/>
      <c r="K42" s="60"/>
      <c r="L42" s="60"/>
      <c r="M42" s="60"/>
      <c r="N42" s="60"/>
      <c r="O42" s="60"/>
      <c r="P42" s="30" t="str">
        <f t="shared" si="5"/>
        <v/>
      </c>
      <c r="Q42" s="70"/>
      <c r="R42" s="70"/>
      <c r="S42" s="15">
        <f t="shared" si="1"/>
        <v>0</v>
      </c>
      <c r="T42" s="29" t="str">
        <f t="shared" si="2"/>
        <v/>
      </c>
      <c r="U42" s="15" t="str">
        <f t="shared" si="3"/>
        <v/>
      </c>
      <c r="V42" s="15" t="str">
        <f t="shared" si="4"/>
        <v/>
      </c>
    </row>
    <row r="43" spans="1:22" ht="24.9" customHeight="1" x14ac:dyDescent="0.3">
      <c r="A43" s="15">
        <v>34</v>
      </c>
      <c r="B43" s="107"/>
      <c r="C43" s="106"/>
      <c r="D43" s="102"/>
      <c r="E43" s="102"/>
      <c r="F43" s="74">
        <v>1</v>
      </c>
      <c r="G43" s="60"/>
      <c r="H43" s="60"/>
      <c r="I43" s="60"/>
      <c r="J43" s="60"/>
      <c r="K43" s="60"/>
      <c r="L43" s="60"/>
      <c r="M43" s="60"/>
      <c r="N43" s="60"/>
      <c r="O43" s="60"/>
      <c r="P43" s="30" t="str">
        <f t="shared" si="5"/>
        <v/>
      </c>
      <c r="Q43" s="70"/>
      <c r="R43" s="70"/>
      <c r="S43" s="15">
        <f t="shared" si="1"/>
        <v>0</v>
      </c>
      <c r="T43" s="29" t="str">
        <f t="shared" si="2"/>
        <v/>
      </c>
      <c r="U43" s="15" t="str">
        <f t="shared" si="3"/>
        <v/>
      </c>
      <c r="V43" s="15" t="str">
        <f t="shared" si="4"/>
        <v/>
      </c>
    </row>
    <row r="44" spans="1:22" ht="24.9" customHeight="1" x14ac:dyDescent="0.3">
      <c r="A44" s="15">
        <v>35</v>
      </c>
      <c r="B44" s="107"/>
      <c r="C44" s="106"/>
      <c r="D44" s="102"/>
      <c r="E44" s="102"/>
      <c r="F44" s="74">
        <v>1</v>
      </c>
      <c r="G44" s="60"/>
      <c r="H44" s="60"/>
      <c r="I44" s="60"/>
      <c r="J44" s="60"/>
      <c r="K44" s="60"/>
      <c r="L44" s="60"/>
      <c r="M44" s="60"/>
      <c r="N44" s="60"/>
      <c r="O44" s="60"/>
      <c r="P44" s="30" t="str">
        <f t="shared" si="5"/>
        <v/>
      </c>
      <c r="Q44" s="70"/>
      <c r="R44" s="70"/>
      <c r="S44" s="15">
        <f t="shared" si="1"/>
        <v>0</v>
      </c>
      <c r="T44" s="29" t="str">
        <f t="shared" si="2"/>
        <v/>
      </c>
      <c r="U44" s="15" t="str">
        <f t="shared" si="3"/>
        <v/>
      </c>
      <c r="V44" s="15" t="str">
        <f t="shared" si="4"/>
        <v/>
      </c>
    </row>
    <row r="45" spans="1:22" ht="24.9" customHeight="1" x14ac:dyDescent="0.3">
      <c r="A45" s="15">
        <v>36</v>
      </c>
      <c r="B45" s="107"/>
      <c r="C45" s="106"/>
      <c r="D45" s="102"/>
      <c r="E45" s="102"/>
      <c r="F45" s="74">
        <v>1</v>
      </c>
      <c r="G45" s="60"/>
      <c r="H45" s="60"/>
      <c r="I45" s="60"/>
      <c r="J45" s="60"/>
      <c r="K45" s="60"/>
      <c r="L45" s="60"/>
      <c r="M45" s="60"/>
      <c r="N45" s="60"/>
      <c r="O45" s="60"/>
      <c r="P45" s="30" t="str">
        <f t="shared" si="5"/>
        <v/>
      </c>
      <c r="Q45" s="70"/>
      <c r="R45" s="70"/>
      <c r="S45" s="15">
        <f t="shared" si="1"/>
        <v>0</v>
      </c>
      <c r="T45" s="29" t="str">
        <f t="shared" si="2"/>
        <v/>
      </c>
      <c r="U45" s="15" t="str">
        <f t="shared" si="3"/>
        <v/>
      </c>
      <c r="V45" s="15" t="str">
        <f t="shared" si="4"/>
        <v/>
      </c>
    </row>
    <row r="46" spans="1:22" ht="24.9" customHeight="1" x14ac:dyDescent="0.3">
      <c r="A46" s="15">
        <v>37</v>
      </c>
      <c r="B46" s="107"/>
      <c r="C46" s="106"/>
      <c r="D46" s="102"/>
      <c r="E46" s="102"/>
      <c r="F46" s="74">
        <v>1</v>
      </c>
      <c r="G46" s="60"/>
      <c r="H46" s="60"/>
      <c r="I46" s="60"/>
      <c r="J46" s="60"/>
      <c r="K46" s="60"/>
      <c r="L46" s="60"/>
      <c r="M46" s="60"/>
      <c r="N46" s="60"/>
      <c r="O46" s="60"/>
      <c r="P46" s="30" t="str">
        <f t="shared" si="5"/>
        <v/>
      </c>
      <c r="Q46" s="70"/>
      <c r="R46" s="70"/>
      <c r="S46" s="15">
        <f t="shared" si="1"/>
        <v>0</v>
      </c>
      <c r="T46" s="29" t="str">
        <f t="shared" si="2"/>
        <v/>
      </c>
      <c r="U46" s="15" t="str">
        <f t="shared" si="3"/>
        <v/>
      </c>
      <c r="V46" s="15" t="str">
        <f t="shared" si="4"/>
        <v/>
      </c>
    </row>
    <row r="47" spans="1:22" ht="24.9" customHeight="1" x14ac:dyDescent="0.3">
      <c r="A47" s="15">
        <v>38</v>
      </c>
      <c r="B47" s="107"/>
      <c r="C47" s="106"/>
      <c r="D47" s="102"/>
      <c r="E47" s="102"/>
      <c r="F47" s="74">
        <v>1</v>
      </c>
      <c r="G47" s="60"/>
      <c r="H47" s="60"/>
      <c r="I47" s="60"/>
      <c r="J47" s="60"/>
      <c r="K47" s="60"/>
      <c r="L47" s="60"/>
      <c r="M47" s="60"/>
      <c r="N47" s="60"/>
      <c r="O47" s="60"/>
      <c r="P47" s="30" t="str">
        <f t="shared" si="5"/>
        <v/>
      </c>
      <c r="Q47" s="70"/>
      <c r="R47" s="70"/>
      <c r="S47" s="15">
        <f t="shared" si="1"/>
        <v>0</v>
      </c>
      <c r="T47" s="29" t="str">
        <f t="shared" si="2"/>
        <v/>
      </c>
      <c r="U47" s="15" t="str">
        <f t="shared" si="3"/>
        <v/>
      </c>
      <c r="V47" s="15" t="str">
        <f t="shared" si="4"/>
        <v/>
      </c>
    </row>
    <row r="48" spans="1:22" ht="24.9" customHeight="1" x14ac:dyDescent="0.3">
      <c r="A48" s="15">
        <v>39</v>
      </c>
      <c r="B48" s="107"/>
      <c r="C48" s="106"/>
      <c r="D48" s="102"/>
      <c r="E48" s="102"/>
      <c r="F48" s="74">
        <v>1</v>
      </c>
      <c r="G48" s="60"/>
      <c r="H48" s="60"/>
      <c r="I48" s="60"/>
      <c r="J48" s="60"/>
      <c r="K48" s="60"/>
      <c r="L48" s="60"/>
      <c r="M48" s="60"/>
      <c r="N48" s="60"/>
      <c r="O48" s="60"/>
      <c r="P48" s="30" t="str">
        <f t="shared" si="5"/>
        <v/>
      </c>
      <c r="Q48" s="70"/>
      <c r="R48" s="70"/>
      <c r="S48" s="15">
        <f t="shared" si="1"/>
        <v>0</v>
      </c>
      <c r="T48" s="29" t="str">
        <f t="shared" si="2"/>
        <v/>
      </c>
      <c r="U48" s="15" t="str">
        <f t="shared" si="3"/>
        <v/>
      </c>
      <c r="V48" s="15" t="str">
        <f t="shared" si="4"/>
        <v/>
      </c>
    </row>
    <row r="49" spans="1:22" ht="24.9" customHeight="1" x14ac:dyDescent="0.3">
      <c r="A49" s="15">
        <v>40</v>
      </c>
      <c r="B49" s="107"/>
      <c r="C49" s="106"/>
      <c r="D49" s="102"/>
      <c r="E49" s="102"/>
      <c r="F49" s="74">
        <v>1</v>
      </c>
      <c r="G49" s="60"/>
      <c r="H49" s="60"/>
      <c r="I49" s="60"/>
      <c r="J49" s="60"/>
      <c r="K49" s="60"/>
      <c r="L49" s="60"/>
      <c r="M49" s="60"/>
      <c r="N49" s="60"/>
      <c r="O49" s="60"/>
      <c r="P49" s="30" t="str">
        <f t="shared" si="5"/>
        <v/>
      </c>
      <c r="Q49" s="70"/>
      <c r="R49" s="70"/>
      <c r="S49" s="15">
        <f t="shared" si="1"/>
        <v>0</v>
      </c>
      <c r="T49" s="29" t="str">
        <f t="shared" si="2"/>
        <v/>
      </c>
      <c r="U49" s="15" t="str">
        <f t="shared" si="3"/>
        <v/>
      </c>
      <c r="V49" s="15" t="str">
        <f t="shared" si="4"/>
        <v/>
      </c>
    </row>
    <row r="50" spans="1:22" ht="24.9" customHeight="1" x14ac:dyDescent="0.3">
      <c r="A50" s="15">
        <v>41</v>
      </c>
      <c r="B50" s="107"/>
      <c r="C50" s="106"/>
      <c r="D50" s="102"/>
      <c r="E50" s="102"/>
      <c r="F50" s="74">
        <v>1</v>
      </c>
      <c r="G50" s="60"/>
      <c r="H50" s="60"/>
      <c r="I50" s="60"/>
      <c r="J50" s="60"/>
      <c r="K50" s="60"/>
      <c r="L50" s="60"/>
      <c r="M50" s="60"/>
      <c r="N50" s="60"/>
      <c r="O50" s="60"/>
      <c r="P50" s="30" t="str">
        <f t="shared" si="5"/>
        <v/>
      </c>
      <c r="Q50" s="70"/>
      <c r="R50" s="70"/>
      <c r="S50" s="15">
        <f t="shared" si="1"/>
        <v>0</v>
      </c>
      <c r="T50" s="29" t="str">
        <f t="shared" si="2"/>
        <v/>
      </c>
      <c r="U50" s="15" t="str">
        <f t="shared" si="3"/>
        <v/>
      </c>
      <c r="V50" s="15" t="str">
        <f t="shared" si="4"/>
        <v/>
      </c>
    </row>
    <row r="51" spans="1:22" ht="24.9" customHeight="1" x14ac:dyDescent="0.3">
      <c r="A51" s="15">
        <v>42</v>
      </c>
      <c r="B51" s="107"/>
      <c r="C51" s="106"/>
      <c r="D51" s="102"/>
      <c r="E51" s="102"/>
      <c r="F51" s="74">
        <v>1</v>
      </c>
      <c r="G51" s="60"/>
      <c r="H51" s="60"/>
      <c r="I51" s="60"/>
      <c r="J51" s="60"/>
      <c r="K51" s="60"/>
      <c r="L51" s="60"/>
      <c r="M51" s="60"/>
      <c r="N51" s="60"/>
      <c r="O51" s="60"/>
      <c r="P51" s="30" t="str">
        <f t="shared" si="5"/>
        <v/>
      </c>
      <c r="Q51" s="70"/>
      <c r="R51" s="70"/>
      <c r="S51" s="15">
        <f t="shared" si="1"/>
        <v>0</v>
      </c>
      <c r="T51" s="29" t="str">
        <f t="shared" si="2"/>
        <v/>
      </c>
      <c r="U51" s="15" t="str">
        <f t="shared" si="3"/>
        <v/>
      </c>
      <c r="V51" s="15" t="str">
        <f t="shared" si="4"/>
        <v/>
      </c>
    </row>
    <row r="52" spans="1:22" ht="24.9" customHeight="1" x14ac:dyDescent="0.3">
      <c r="A52" s="15">
        <v>43</v>
      </c>
      <c r="B52" s="107"/>
      <c r="C52" s="106"/>
      <c r="D52" s="102"/>
      <c r="E52" s="102"/>
      <c r="F52" s="74">
        <v>1</v>
      </c>
      <c r="G52" s="60"/>
      <c r="H52" s="60"/>
      <c r="I52" s="60"/>
      <c r="J52" s="60"/>
      <c r="K52" s="60"/>
      <c r="L52" s="60"/>
      <c r="M52" s="60"/>
      <c r="N52" s="60"/>
      <c r="O52" s="60"/>
      <c r="P52" s="30" t="str">
        <f t="shared" si="5"/>
        <v/>
      </c>
      <c r="Q52" s="70"/>
      <c r="R52" s="70"/>
      <c r="S52" s="15">
        <f t="shared" si="1"/>
        <v>0</v>
      </c>
      <c r="T52" s="29" t="str">
        <f t="shared" si="2"/>
        <v/>
      </c>
      <c r="U52" s="15" t="str">
        <f t="shared" si="3"/>
        <v/>
      </c>
      <c r="V52" s="15" t="str">
        <f t="shared" si="4"/>
        <v/>
      </c>
    </row>
    <row r="53" spans="1:22" ht="24.9" customHeight="1" x14ac:dyDescent="0.3">
      <c r="A53" s="15">
        <v>44</v>
      </c>
      <c r="B53" s="107"/>
      <c r="C53" s="106"/>
      <c r="D53" s="102"/>
      <c r="E53" s="102"/>
      <c r="F53" s="74">
        <v>1</v>
      </c>
      <c r="G53" s="60"/>
      <c r="H53" s="60"/>
      <c r="I53" s="60"/>
      <c r="J53" s="60"/>
      <c r="K53" s="60"/>
      <c r="L53" s="60"/>
      <c r="M53" s="60"/>
      <c r="N53" s="60"/>
      <c r="O53" s="60"/>
      <c r="P53" s="30" t="str">
        <f t="shared" si="5"/>
        <v/>
      </c>
      <c r="Q53" s="70"/>
      <c r="R53" s="70"/>
      <c r="S53" s="15">
        <f t="shared" si="1"/>
        <v>0</v>
      </c>
      <c r="T53" s="29" t="str">
        <f t="shared" si="2"/>
        <v/>
      </c>
      <c r="U53" s="15" t="str">
        <f t="shared" si="3"/>
        <v/>
      </c>
      <c r="V53" s="15" t="str">
        <f t="shared" si="4"/>
        <v/>
      </c>
    </row>
    <row r="54" spans="1:22" ht="24.9" customHeight="1" x14ac:dyDescent="0.3">
      <c r="A54" s="15">
        <v>45</v>
      </c>
      <c r="B54" s="107"/>
      <c r="C54" s="106"/>
      <c r="D54" s="102"/>
      <c r="E54" s="102"/>
      <c r="F54" s="74">
        <v>1</v>
      </c>
      <c r="G54" s="60"/>
      <c r="H54" s="60"/>
      <c r="I54" s="60"/>
      <c r="J54" s="60"/>
      <c r="K54" s="60"/>
      <c r="L54" s="60"/>
      <c r="M54" s="60"/>
      <c r="N54" s="60"/>
      <c r="O54" s="60"/>
      <c r="P54" s="30" t="str">
        <f t="shared" si="5"/>
        <v/>
      </c>
      <c r="Q54" s="70"/>
      <c r="R54" s="70"/>
      <c r="S54" s="15">
        <f t="shared" si="1"/>
        <v>0</v>
      </c>
      <c r="T54" s="29" t="str">
        <f t="shared" si="2"/>
        <v/>
      </c>
      <c r="U54" s="15" t="str">
        <f t="shared" si="3"/>
        <v/>
      </c>
      <c r="V54" s="15" t="str">
        <f t="shared" si="4"/>
        <v/>
      </c>
    </row>
    <row r="55" spans="1:22" ht="24.9" customHeight="1" x14ac:dyDescent="0.3">
      <c r="A55" s="15">
        <v>46</v>
      </c>
      <c r="B55" s="107"/>
      <c r="C55" s="106"/>
      <c r="D55" s="102"/>
      <c r="E55" s="102"/>
      <c r="F55" s="74">
        <v>1</v>
      </c>
      <c r="G55" s="60"/>
      <c r="H55" s="60"/>
      <c r="I55" s="60"/>
      <c r="J55" s="60"/>
      <c r="K55" s="60"/>
      <c r="L55" s="60"/>
      <c r="M55" s="60"/>
      <c r="N55" s="60"/>
      <c r="O55" s="60"/>
      <c r="P55" s="30" t="str">
        <f t="shared" si="5"/>
        <v/>
      </c>
      <c r="Q55" s="70"/>
      <c r="R55" s="70"/>
      <c r="S55" s="15">
        <f t="shared" si="1"/>
        <v>0</v>
      </c>
      <c r="T55" s="29" t="str">
        <f t="shared" si="2"/>
        <v/>
      </c>
      <c r="U55" s="15" t="str">
        <f t="shared" si="3"/>
        <v/>
      </c>
      <c r="V55" s="15" t="str">
        <f t="shared" si="4"/>
        <v/>
      </c>
    </row>
    <row r="56" spans="1:22" ht="24.9" customHeight="1" x14ac:dyDescent="0.3">
      <c r="A56" s="15">
        <v>47</v>
      </c>
      <c r="B56" s="107"/>
      <c r="C56" s="106"/>
      <c r="D56" s="102"/>
      <c r="E56" s="102"/>
      <c r="F56" s="74">
        <v>1</v>
      </c>
      <c r="G56" s="60"/>
      <c r="H56" s="60"/>
      <c r="I56" s="60"/>
      <c r="J56" s="60"/>
      <c r="K56" s="60"/>
      <c r="L56" s="60"/>
      <c r="M56" s="60"/>
      <c r="N56" s="60"/>
      <c r="O56" s="60"/>
      <c r="P56" s="30" t="str">
        <f t="shared" si="5"/>
        <v/>
      </c>
      <c r="Q56" s="70"/>
      <c r="R56" s="70"/>
      <c r="S56" s="15">
        <f t="shared" si="1"/>
        <v>0</v>
      </c>
      <c r="T56" s="29" t="str">
        <f t="shared" si="2"/>
        <v/>
      </c>
      <c r="U56" s="15" t="str">
        <f t="shared" si="3"/>
        <v/>
      </c>
      <c r="V56" s="15" t="str">
        <f t="shared" si="4"/>
        <v/>
      </c>
    </row>
    <row r="57" spans="1:22" ht="24.9" customHeight="1" x14ac:dyDescent="0.3">
      <c r="A57" s="15">
        <v>48</v>
      </c>
      <c r="B57" s="107"/>
      <c r="C57" s="106"/>
      <c r="D57" s="102"/>
      <c r="E57" s="102"/>
      <c r="F57" s="74">
        <v>1</v>
      </c>
      <c r="G57" s="60"/>
      <c r="H57" s="60"/>
      <c r="I57" s="60"/>
      <c r="J57" s="60"/>
      <c r="K57" s="60"/>
      <c r="L57" s="60"/>
      <c r="M57" s="60"/>
      <c r="N57" s="60"/>
      <c r="O57" s="60"/>
      <c r="P57" s="30" t="str">
        <f t="shared" si="5"/>
        <v/>
      </c>
      <c r="Q57" s="70"/>
      <c r="R57" s="70"/>
      <c r="S57" s="15">
        <f t="shared" si="1"/>
        <v>0</v>
      </c>
      <c r="T57" s="29" t="str">
        <f t="shared" si="2"/>
        <v/>
      </c>
      <c r="U57" s="15" t="str">
        <f t="shared" si="3"/>
        <v/>
      </c>
      <c r="V57" s="15" t="str">
        <f t="shared" si="4"/>
        <v/>
      </c>
    </row>
    <row r="58" spans="1:22" ht="24.9" customHeight="1" x14ac:dyDescent="0.3">
      <c r="A58" s="15">
        <v>49</v>
      </c>
      <c r="B58" s="107"/>
      <c r="C58" s="106"/>
      <c r="D58" s="102"/>
      <c r="E58" s="102"/>
      <c r="F58" s="74">
        <v>1</v>
      </c>
      <c r="G58" s="60"/>
      <c r="H58" s="60"/>
      <c r="I58" s="60"/>
      <c r="J58" s="60"/>
      <c r="K58" s="60"/>
      <c r="L58" s="60"/>
      <c r="M58" s="60"/>
      <c r="N58" s="60"/>
      <c r="O58" s="60"/>
      <c r="P58" s="30" t="str">
        <f t="shared" si="5"/>
        <v/>
      </c>
      <c r="Q58" s="70"/>
      <c r="R58" s="70"/>
      <c r="S58" s="15">
        <f t="shared" si="1"/>
        <v>0</v>
      </c>
      <c r="T58" s="29" t="str">
        <f t="shared" si="2"/>
        <v/>
      </c>
      <c r="U58" s="15" t="str">
        <f t="shared" si="3"/>
        <v/>
      </c>
      <c r="V58" s="15" t="str">
        <f t="shared" si="4"/>
        <v/>
      </c>
    </row>
    <row r="59" spans="1:22" ht="24.9" customHeight="1" x14ac:dyDescent="0.3">
      <c r="A59" s="15">
        <v>50</v>
      </c>
      <c r="B59" s="107"/>
      <c r="C59" s="106"/>
      <c r="D59" s="102"/>
      <c r="E59" s="102"/>
      <c r="F59" s="74">
        <v>1</v>
      </c>
      <c r="G59" s="60"/>
      <c r="H59" s="60"/>
      <c r="I59" s="60"/>
      <c r="J59" s="60"/>
      <c r="K59" s="60"/>
      <c r="L59" s="60"/>
      <c r="M59" s="60"/>
      <c r="N59" s="60"/>
      <c r="O59" s="60"/>
      <c r="P59" s="30" t="str">
        <f t="shared" si="5"/>
        <v/>
      </c>
      <c r="Q59" s="70"/>
      <c r="R59" s="70"/>
      <c r="S59" s="15">
        <f t="shared" si="1"/>
        <v>0</v>
      </c>
      <c r="T59" s="29" t="str">
        <f t="shared" si="2"/>
        <v/>
      </c>
      <c r="U59" s="15" t="str">
        <f t="shared" si="3"/>
        <v/>
      </c>
      <c r="V59" s="15" t="str">
        <f t="shared" si="4"/>
        <v/>
      </c>
    </row>
    <row r="60" spans="1:22" ht="24.9" customHeight="1" x14ac:dyDescent="0.3">
      <c r="F60" s="34" t="s">
        <v>16</v>
      </c>
      <c r="G60" s="31">
        <f t="shared" ref="G60:O60" si="6">AVERAGE(G10:G59)</f>
        <v>5.7904761904761903</v>
      </c>
      <c r="H60" s="32">
        <f t="shared" si="6"/>
        <v>5.2190476190476192</v>
      </c>
      <c r="I60" s="33">
        <f t="shared" si="6"/>
        <v>5.3142857142857141</v>
      </c>
      <c r="J60" s="33">
        <f t="shared" si="6"/>
        <v>5.0000000000000018</v>
      </c>
      <c r="K60" s="33">
        <f t="shared" si="6"/>
        <v>5.6333333333333329</v>
      </c>
      <c r="L60" s="33">
        <f t="shared" si="6"/>
        <v>5.0285714285714294</v>
      </c>
      <c r="M60" s="33">
        <f t="shared" si="6"/>
        <v>5.3666666666666671</v>
      </c>
      <c r="N60" s="33">
        <f t="shared" si="6"/>
        <v>5.8142857142857149</v>
      </c>
      <c r="O60" s="33">
        <f t="shared" si="6"/>
        <v>4.4000000000000004</v>
      </c>
    </row>
    <row r="61" spans="1:22" ht="24.9" customHeight="1" x14ac:dyDescent="0.3">
      <c r="F61" s="34" t="s">
        <v>17</v>
      </c>
      <c r="G61" s="31">
        <f t="shared" ref="G61:O61" si="7">MAX(G10:G59)</f>
        <v>7</v>
      </c>
      <c r="H61" s="32">
        <f t="shared" si="7"/>
        <v>6.1</v>
      </c>
      <c r="I61" s="33">
        <f t="shared" si="7"/>
        <v>6.4</v>
      </c>
      <c r="J61" s="33">
        <f t="shared" si="7"/>
        <v>6.6</v>
      </c>
      <c r="K61" s="33">
        <f t="shared" si="7"/>
        <v>6.2</v>
      </c>
      <c r="L61" s="33">
        <f t="shared" si="7"/>
        <v>6.5</v>
      </c>
      <c r="M61" s="33">
        <f t="shared" si="7"/>
        <v>6.3</v>
      </c>
      <c r="N61" s="33">
        <f t="shared" si="7"/>
        <v>6.9</v>
      </c>
      <c r="O61" s="33">
        <f t="shared" si="7"/>
        <v>5.3</v>
      </c>
      <c r="Q61" s="71" t="s">
        <v>21</v>
      </c>
      <c r="R61" s="72"/>
      <c r="S61" s="72"/>
      <c r="T61" s="73">
        <f>AVERAGE(G10:O59)</f>
        <v>5.2851851851851865</v>
      </c>
    </row>
    <row r="62" spans="1:22" ht="24.9" customHeight="1" x14ac:dyDescent="0.3">
      <c r="F62" s="34" t="s">
        <v>18</v>
      </c>
      <c r="G62" s="31">
        <f t="shared" ref="G62:O62" si="8">MIN(G10:G59)</f>
        <v>4.5</v>
      </c>
      <c r="H62" s="32">
        <f t="shared" si="8"/>
        <v>4.4000000000000004</v>
      </c>
      <c r="I62" s="33">
        <f t="shared" si="8"/>
        <v>4.7</v>
      </c>
      <c r="J62" s="33">
        <f t="shared" si="8"/>
        <v>3.7</v>
      </c>
      <c r="K62" s="33">
        <f t="shared" si="8"/>
        <v>5</v>
      </c>
      <c r="L62" s="33">
        <f t="shared" si="8"/>
        <v>3.3</v>
      </c>
      <c r="M62" s="33">
        <f t="shared" si="8"/>
        <v>3.8</v>
      </c>
      <c r="N62" s="33">
        <f t="shared" si="8"/>
        <v>4.9000000000000004</v>
      </c>
      <c r="O62" s="33">
        <f t="shared" si="8"/>
        <v>0</v>
      </c>
    </row>
    <row r="63" spans="1:22" ht="24.9" customHeight="1" x14ac:dyDescent="0.3">
      <c r="F63" s="34" t="s">
        <v>19</v>
      </c>
      <c r="G63" s="31">
        <f>G61-G62</f>
        <v>2.5</v>
      </c>
      <c r="H63" s="32">
        <f t="shared" ref="H63:O63" si="9">H61-H62</f>
        <v>1.6999999999999993</v>
      </c>
      <c r="I63" s="33">
        <f t="shared" si="9"/>
        <v>1.7000000000000002</v>
      </c>
      <c r="J63" s="33">
        <f t="shared" si="9"/>
        <v>2.8999999999999995</v>
      </c>
      <c r="K63" s="33">
        <f t="shared" si="9"/>
        <v>1.2000000000000002</v>
      </c>
      <c r="L63" s="33">
        <f t="shared" si="9"/>
        <v>3.2</v>
      </c>
      <c r="M63" s="33">
        <f t="shared" si="9"/>
        <v>2.5</v>
      </c>
      <c r="N63" s="33">
        <f t="shared" si="9"/>
        <v>2</v>
      </c>
      <c r="O63" s="33">
        <f t="shared" si="9"/>
        <v>5.3</v>
      </c>
    </row>
  </sheetData>
  <sheetProtection algorithmName="SHA-512" hashValue="79nknGNVS4t1nV2KAmbdmtzksxoZThjPIs+52MlzLRlxfgRtvx6vCFCBMAUycDZq7xksnM28usLuNUbbrMsDLw==" saltValue="tCu+usdHRV88CyCdvl0FLg==" spinCount="100000" sheet="1" selectLockedCells="1"/>
  <dataConsolidate function="count"/>
  <mergeCells count="4">
    <mergeCell ref="A2:B2"/>
    <mergeCell ref="E2:F2"/>
    <mergeCell ref="T2:V4"/>
    <mergeCell ref="D3:F3"/>
  </mergeCells>
  <conditionalFormatting sqref="V10:V59">
    <cfRule type="cellIs" dxfId="335" priority="39" stopIfTrue="1" operator="equal">
      <formula>"P"</formula>
    </cfRule>
    <cfRule type="cellIs" dxfId="334" priority="40" stopIfTrue="1" operator="equal">
      <formula>"R"</formula>
    </cfRule>
    <cfRule type="cellIs" dxfId="333" priority="41" stopIfTrue="1" operator="equal">
      <formula>"F"</formula>
    </cfRule>
  </conditionalFormatting>
  <conditionalFormatting sqref="V10:V59">
    <cfRule type="cellIs" dxfId="332" priority="38" stopIfTrue="1" operator="equal">
      <formula>"Fail"</formula>
    </cfRule>
  </conditionalFormatting>
  <conditionalFormatting sqref="V10:V59">
    <cfRule type="cellIs" dxfId="331" priority="37" stopIfTrue="1" operator="equal">
      <formula>"Bronze"</formula>
    </cfRule>
  </conditionalFormatting>
  <conditionalFormatting sqref="V10:V59">
    <cfRule type="cellIs" dxfId="330" priority="36" stopIfTrue="1" operator="equal">
      <formula>"Silver"</formula>
    </cfRule>
  </conditionalFormatting>
  <conditionalFormatting sqref="V10:V59">
    <cfRule type="cellIs" dxfId="329" priority="35" stopIfTrue="1" operator="equal">
      <formula>"Gold"</formula>
    </cfRule>
  </conditionalFormatting>
  <conditionalFormatting sqref="T10:T59">
    <cfRule type="cellIs" dxfId="328" priority="30" stopIfTrue="1" operator="equal">
      <formula>""</formula>
    </cfRule>
    <cfRule type="cellIs" dxfId="327" priority="31" stopIfTrue="1" operator="lessThan">
      <formula>5</formula>
    </cfRule>
    <cfRule type="cellIs" dxfId="326" priority="32" stopIfTrue="1" operator="lessThan">
      <formula>6</formula>
    </cfRule>
    <cfRule type="cellIs" dxfId="325" priority="33" stopIfTrue="1" operator="lessThan">
      <formula>7</formula>
    </cfRule>
    <cfRule type="cellIs" dxfId="324" priority="34" stopIfTrue="1" operator="greaterThanOrEqual">
      <formula>7</formula>
    </cfRule>
  </conditionalFormatting>
  <conditionalFormatting sqref="T10:T59">
    <cfRule type="cellIs" dxfId="323" priority="29" stopIfTrue="1" operator="equal">
      <formula>0</formula>
    </cfRule>
  </conditionalFormatting>
  <conditionalFormatting sqref="U10:U59">
    <cfRule type="cellIs" dxfId="322" priority="28" stopIfTrue="1" operator="greaterThan">
      <formula>2</formula>
    </cfRule>
  </conditionalFormatting>
  <conditionalFormatting sqref="U10:U59">
    <cfRule type="cellIs" dxfId="321" priority="27" stopIfTrue="1" operator="equal">
      <formula>""</formula>
    </cfRule>
  </conditionalFormatting>
  <conditionalFormatting sqref="G61:O61">
    <cfRule type="aboveAverage" dxfId="320" priority="25" stopIfTrue="1" stdDev="1"/>
    <cfRule type="aboveAverage" dxfId="319" priority="26" stopIfTrue="1" aboveAverage="0" stdDev="1"/>
  </conditionalFormatting>
  <conditionalFormatting sqref="G62:O62">
    <cfRule type="aboveAverage" dxfId="318" priority="23" stopIfTrue="1" stdDev="1"/>
    <cfRule type="aboveAverage" dxfId="317" priority="24" stopIfTrue="1" aboveAverage="0" stdDev="1"/>
  </conditionalFormatting>
  <conditionalFormatting sqref="G63:O63">
    <cfRule type="aboveAverage" dxfId="316" priority="21" stopIfTrue="1" stdDev="1"/>
    <cfRule type="aboveAverage" dxfId="315" priority="22" stopIfTrue="1" aboveAverage="0" stdDev="1"/>
  </conditionalFormatting>
  <conditionalFormatting sqref="G60:O60">
    <cfRule type="aboveAverage" dxfId="314" priority="16" stopIfTrue="1" stdDev="1"/>
    <cfRule type="aboveAverage" dxfId="313" priority="17" stopIfTrue="1" aboveAverage="0" stdDev="1"/>
  </conditionalFormatting>
  <conditionalFormatting sqref="G62:O62">
    <cfRule type="aboveAverage" dxfId="312" priority="14" stopIfTrue="1" stdDev="1"/>
    <cfRule type="aboveAverage" dxfId="311" priority="15" stopIfTrue="1" aboveAverage="0" stdDev="1"/>
  </conditionalFormatting>
  <conditionalFormatting sqref="G63:O63">
    <cfRule type="aboveAverage" dxfId="310" priority="12" stopIfTrue="1" stdDev="1"/>
    <cfRule type="aboveAverage" dxfId="309" priority="13" stopIfTrue="1" aboveAverage="0" stdDev="1"/>
  </conditionalFormatting>
  <conditionalFormatting sqref="G63:O63">
    <cfRule type="aboveAverage" dxfId="308" priority="10" stopIfTrue="1" stdDev="1"/>
    <cfRule type="aboveAverage" dxfId="307" priority="11" stopIfTrue="1" aboveAverage="0" stdDev="1"/>
  </conditionalFormatting>
  <conditionalFormatting sqref="S10:S59">
    <cfRule type="cellIs" dxfId="306" priority="6" stopIfTrue="1" operator="equal">
      <formula>""</formula>
    </cfRule>
  </conditionalFormatting>
  <conditionalFormatting sqref="G10:O59">
    <cfRule type="expression" priority="3" stopIfTrue="1">
      <formula>G10&lt;($T$61-4)</formula>
    </cfRule>
    <cfRule type="expression" dxfId="305" priority="4">
      <formula>G10&lt;($T$61-1)</formula>
    </cfRule>
    <cfRule type="expression" dxfId="304" priority="5">
      <formula>G10&gt;($T$61+1)</formula>
    </cfRule>
  </conditionalFormatting>
  <conditionalFormatting sqref="Q10:Q59">
    <cfRule type="cellIs" dxfId="303" priority="2" stopIfTrue="1" operator="equal">
      <formula>""</formula>
    </cfRule>
  </conditionalFormatting>
  <conditionalFormatting sqref="R10:R59">
    <cfRule type="cellIs" dxfId="302" priority="1" stopIfTrue="1" operator="equal">
      <formula>""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V63"/>
  <sheetViews>
    <sheetView topLeftCell="A7" zoomScale="86" zoomScaleNormal="115" workbookViewId="0">
      <selection activeCell="G8" sqref="G8"/>
    </sheetView>
  </sheetViews>
  <sheetFormatPr defaultColWidth="8.88671875" defaultRowHeight="14.4" x14ac:dyDescent="0.3"/>
  <cols>
    <col min="1" max="1" width="7.109375" style="19" customWidth="1"/>
    <col min="2" max="2" width="16.6640625" customWidth="1"/>
    <col min="3" max="3" width="16.88671875" customWidth="1"/>
    <col min="4" max="4" width="18.44140625" bestFit="1" customWidth="1"/>
    <col min="5" max="5" width="16.109375" customWidth="1"/>
    <col min="6" max="6" width="11.33203125" style="19" customWidth="1"/>
    <col min="7" max="7" width="7.88671875" style="19" customWidth="1"/>
    <col min="8" max="8" width="6.44140625" style="19" customWidth="1"/>
    <col min="9" max="15" width="6.44140625" style="20" customWidth="1"/>
    <col min="16" max="16" width="10.33203125" style="20" customWidth="1"/>
    <col min="17" max="19" width="6.44140625" style="19" customWidth="1"/>
    <col min="20" max="20" width="12.6640625" customWidth="1"/>
    <col min="21" max="21" width="15.88671875" customWidth="1"/>
    <col min="22" max="22" width="18.109375" customWidth="1"/>
  </cols>
  <sheetData>
    <row r="1" spans="1:22" s="2" customFormat="1" ht="24.9" customHeight="1" thickBot="1" x14ac:dyDescent="0.4">
      <c r="A1" s="1" t="s">
        <v>48</v>
      </c>
      <c r="D1" s="3"/>
      <c r="E1" s="3"/>
      <c r="F1" s="4"/>
      <c r="G1" s="4"/>
      <c r="H1" s="4"/>
      <c r="I1" s="5"/>
      <c r="J1" s="5"/>
      <c r="K1" s="5"/>
      <c r="L1" s="5"/>
      <c r="M1" s="5"/>
      <c r="N1" s="5"/>
      <c r="O1" s="5"/>
      <c r="P1" s="5"/>
      <c r="Q1" s="4"/>
      <c r="R1" s="4"/>
      <c r="S1" s="4"/>
    </row>
    <row r="2" spans="1:22" s="2" customFormat="1" ht="24.9" customHeight="1" x14ac:dyDescent="0.35">
      <c r="A2" s="114"/>
      <c r="B2" s="115"/>
      <c r="C2" s="67"/>
      <c r="D2" s="68" t="s">
        <v>0</v>
      </c>
      <c r="E2" s="116" t="s">
        <v>141</v>
      </c>
      <c r="F2" s="117"/>
      <c r="G2" s="7"/>
      <c r="I2" s="8"/>
      <c r="J2" s="8"/>
      <c r="K2" s="9"/>
      <c r="L2" s="9"/>
      <c r="M2" s="9"/>
      <c r="N2" s="9"/>
      <c r="O2" s="9"/>
      <c r="P2" s="9"/>
      <c r="Q2" s="7"/>
      <c r="R2" s="7"/>
      <c r="S2" s="7"/>
      <c r="T2" s="118" t="s">
        <v>1</v>
      </c>
      <c r="U2" s="118"/>
      <c r="V2" s="118"/>
    </row>
    <row r="3" spans="1:22" s="2" customFormat="1" ht="24.9" customHeight="1" x14ac:dyDescent="0.35">
      <c r="A3" s="68" t="s">
        <v>2</v>
      </c>
      <c r="B3" s="69"/>
      <c r="C3" s="69"/>
      <c r="D3" s="116" t="s">
        <v>128</v>
      </c>
      <c r="E3" s="120"/>
      <c r="F3" s="117"/>
      <c r="G3" s="7"/>
      <c r="I3" s="8"/>
      <c r="J3" s="8"/>
      <c r="K3" s="9"/>
      <c r="L3" s="9"/>
      <c r="M3" s="9"/>
      <c r="N3" s="9"/>
      <c r="O3" s="9"/>
      <c r="P3" s="9"/>
      <c r="Q3" s="7"/>
      <c r="R3" s="7"/>
      <c r="S3" s="7"/>
      <c r="T3" s="119"/>
      <c r="U3" s="119"/>
      <c r="V3" s="119"/>
    </row>
    <row r="4" spans="1:22" s="2" customFormat="1" ht="17.25" customHeight="1" x14ac:dyDescent="0.35">
      <c r="A4" s="7"/>
      <c r="F4" s="7"/>
      <c r="G4" s="7"/>
      <c r="H4" s="7"/>
      <c r="I4" s="9"/>
      <c r="J4" s="9"/>
      <c r="K4" s="9"/>
      <c r="L4" s="9"/>
      <c r="M4" s="9"/>
      <c r="N4" s="9"/>
      <c r="O4" s="9"/>
      <c r="P4" s="9"/>
      <c r="Q4" s="7"/>
      <c r="R4" s="7"/>
      <c r="S4" s="7"/>
      <c r="T4" s="119"/>
      <c r="U4" s="119"/>
      <c r="V4" s="119"/>
    </row>
    <row r="5" spans="1:22" s="2" customFormat="1" ht="17.25" customHeight="1" x14ac:dyDescent="0.35">
      <c r="A5" s="7"/>
      <c r="B5" s="7"/>
      <c r="C5" s="7"/>
      <c r="D5" s="7"/>
      <c r="E5" s="7"/>
      <c r="F5" s="7"/>
      <c r="G5" s="7"/>
      <c r="H5" s="7"/>
      <c r="I5" s="9"/>
      <c r="J5" s="9"/>
      <c r="K5" s="9"/>
      <c r="L5" s="9"/>
      <c r="M5" s="9"/>
      <c r="N5" s="9"/>
      <c r="O5" s="9"/>
      <c r="P5" s="9"/>
      <c r="Q5" s="7"/>
      <c r="R5" s="7"/>
      <c r="S5" s="7"/>
    </row>
    <row r="6" spans="1:22" s="2" customFormat="1" ht="19.5" customHeight="1" x14ac:dyDescent="0.35">
      <c r="A6" s="7"/>
      <c r="B6" s="7"/>
      <c r="C6" s="7"/>
      <c r="D6" s="7"/>
      <c r="E6" s="7"/>
      <c r="Q6" s="7"/>
      <c r="R6" s="7"/>
      <c r="S6" s="7"/>
    </row>
    <row r="7" spans="1:22" s="2" customFormat="1" ht="68.25" customHeight="1" x14ac:dyDescent="0.35">
      <c r="A7" s="7"/>
      <c r="B7" s="7"/>
      <c r="C7" s="7"/>
      <c r="D7" s="7"/>
      <c r="E7" s="7"/>
      <c r="F7" s="27" t="s">
        <v>3</v>
      </c>
      <c r="G7" s="64" t="s">
        <v>134</v>
      </c>
      <c r="H7" s="64" t="s">
        <v>137</v>
      </c>
      <c r="I7" s="64" t="s">
        <v>136</v>
      </c>
      <c r="J7" s="64" t="s">
        <v>139</v>
      </c>
      <c r="K7" s="64" t="s">
        <v>135</v>
      </c>
      <c r="L7" s="64" t="s">
        <v>142</v>
      </c>
      <c r="M7" s="64" t="s">
        <v>131</v>
      </c>
      <c r="N7" s="64" t="s">
        <v>132</v>
      </c>
      <c r="O7" s="64" t="s">
        <v>143</v>
      </c>
      <c r="P7" s="25"/>
      <c r="Q7" s="100" t="s">
        <v>144</v>
      </c>
      <c r="R7" s="100" t="s">
        <v>144</v>
      </c>
      <c r="S7" s="7"/>
    </row>
    <row r="8" spans="1:22" s="2" customFormat="1" ht="70.5" customHeight="1" thickBot="1" x14ac:dyDescent="0.4">
      <c r="A8" s="7"/>
      <c r="B8" s="7"/>
      <c r="C8" s="7"/>
      <c r="D8" s="7"/>
      <c r="E8" s="7"/>
      <c r="F8" s="24" t="s">
        <v>15</v>
      </c>
      <c r="G8" s="65" t="s">
        <v>146</v>
      </c>
      <c r="H8" s="65" t="s">
        <v>111</v>
      </c>
      <c r="I8" s="65" t="s">
        <v>82</v>
      </c>
      <c r="J8" s="65" t="s">
        <v>66</v>
      </c>
      <c r="K8" s="65" t="s">
        <v>53</v>
      </c>
      <c r="L8" s="65" t="s">
        <v>53</v>
      </c>
      <c r="M8" s="65" t="s">
        <v>66</v>
      </c>
      <c r="N8" s="65" t="s">
        <v>145</v>
      </c>
      <c r="O8" s="66" t="s">
        <v>108</v>
      </c>
      <c r="P8" s="26"/>
      <c r="Q8" s="65" t="s">
        <v>66</v>
      </c>
      <c r="R8" s="65" t="s">
        <v>66</v>
      </c>
      <c r="S8" s="7"/>
    </row>
    <row r="9" spans="1:22" s="14" customFormat="1" ht="57" customHeight="1" thickBot="1" x14ac:dyDescent="0.35">
      <c r="A9" s="10" t="s">
        <v>4</v>
      </c>
      <c r="B9" s="11" t="s">
        <v>5</v>
      </c>
      <c r="C9" s="11" t="s">
        <v>6</v>
      </c>
      <c r="D9" s="11" t="s">
        <v>7</v>
      </c>
      <c r="E9" s="10" t="s">
        <v>8</v>
      </c>
      <c r="F9" s="21" t="s">
        <v>9</v>
      </c>
      <c r="G9" s="22">
        <v>1</v>
      </c>
      <c r="H9" s="21">
        <v>2</v>
      </c>
      <c r="I9" s="23">
        <v>3</v>
      </c>
      <c r="J9" s="23">
        <v>4</v>
      </c>
      <c r="K9" s="23">
        <v>5</v>
      </c>
      <c r="L9" s="23">
        <v>6</v>
      </c>
      <c r="M9" s="23">
        <v>7</v>
      </c>
      <c r="N9" s="23">
        <v>8</v>
      </c>
      <c r="O9" s="23">
        <v>9</v>
      </c>
      <c r="P9" s="28" t="s">
        <v>20</v>
      </c>
      <c r="Q9" s="12" t="s">
        <v>10</v>
      </c>
      <c r="R9" s="12" t="s">
        <v>11</v>
      </c>
      <c r="S9" s="10">
        <v>10</v>
      </c>
      <c r="T9" s="10" t="s">
        <v>12</v>
      </c>
      <c r="U9" s="13" t="s">
        <v>13</v>
      </c>
      <c r="V9" s="13" t="s">
        <v>14</v>
      </c>
    </row>
    <row r="10" spans="1:22" ht="24.9" customHeight="1" x14ac:dyDescent="0.3">
      <c r="A10" s="15">
        <v>1</v>
      </c>
      <c r="B10" s="91" t="s">
        <v>95</v>
      </c>
      <c r="C10" s="94" t="s">
        <v>96</v>
      </c>
      <c r="D10" s="92" t="s">
        <v>88</v>
      </c>
      <c r="E10" s="91">
        <v>1298403</v>
      </c>
      <c r="F10" s="74">
        <v>2</v>
      </c>
      <c r="G10" s="60">
        <v>6.5</v>
      </c>
      <c r="H10" s="60">
        <v>5</v>
      </c>
      <c r="I10" s="60">
        <v>6.4</v>
      </c>
      <c r="J10" s="60">
        <v>6</v>
      </c>
      <c r="K10" s="60">
        <v>5</v>
      </c>
      <c r="L10" s="60">
        <v>5.2</v>
      </c>
      <c r="M10" s="60">
        <v>5.8</v>
      </c>
      <c r="N10" s="60">
        <v>5.0999999999999996</v>
      </c>
      <c r="O10" s="60">
        <v>3.8</v>
      </c>
      <c r="P10" s="30">
        <f t="shared" ref="P10:P21" si="0">IF(SUM(G10:O10)=0,"",SUM(G10:O10)/9)</f>
        <v>5.4222222222222216</v>
      </c>
      <c r="Q10" s="70">
        <v>8</v>
      </c>
      <c r="R10" s="70">
        <v>8</v>
      </c>
      <c r="S10" s="15">
        <f>(Q10+R10)/2</f>
        <v>8</v>
      </c>
      <c r="T10" s="29">
        <f>IF(SUM(G10:O10,S10)=0,"",SUM(G10:O10,S10)/10)</f>
        <v>5.68</v>
      </c>
      <c r="U10" s="15">
        <f>IF(T10="","",COUNTIF(G10:O10,"&lt;4.5")+COUNTIF(S10,"&lt;4.5"))</f>
        <v>1</v>
      </c>
      <c r="V10" s="15" t="str">
        <f>IF(T10="","",IF(U10&gt;2,"Fail",IF(T10&lt;5,"Fail",IF(T10&lt;6,"Bronze",IF(T10&lt;7,"Silver","Gold")))))</f>
        <v>Bronze</v>
      </c>
    </row>
    <row r="11" spans="1:22" ht="24.9" customHeight="1" x14ac:dyDescent="0.3">
      <c r="A11" s="15">
        <v>2</v>
      </c>
      <c r="B11" s="91" t="s">
        <v>97</v>
      </c>
      <c r="C11" s="91" t="s">
        <v>98</v>
      </c>
      <c r="D11" s="91" t="s">
        <v>88</v>
      </c>
      <c r="E11" s="91">
        <v>1346938</v>
      </c>
      <c r="F11" s="74">
        <v>2</v>
      </c>
      <c r="G11" s="60">
        <v>5.6</v>
      </c>
      <c r="H11" s="60">
        <v>5.2</v>
      </c>
      <c r="I11" s="60">
        <v>5.3</v>
      </c>
      <c r="J11" s="60">
        <v>5.7</v>
      </c>
      <c r="K11" s="60">
        <v>5.3</v>
      </c>
      <c r="L11" s="60">
        <v>5.5</v>
      </c>
      <c r="M11" s="60">
        <v>6</v>
      </c>
      <c r="N11" s="60">
        <v>5.6</v>
      </c>
      <c r="O11" s="60">
        <v>4.5999999999999996</v>
      </c>
      <c r="P11" s="30">
        <f t="shared" si="0"/>
        <v>5.4222222222222225</v>
      </c>
      <c r="Q11" s="70">
        <v>6</v>
      </c>
      <c r="R11" s="70">
        <v>5</v>
      </c>
      <c r="S11" s="15">
        <f t="shared" ref="S11:S59" si="1">(Q11+R11)/2</f>
        <v>5.5</v>
      </c>
      <c r="T11" s="29">
        <f t="shared" ref="T11:T17" si="2">IF(SUM(G11:O11,S11)=0,"",SUM(G11:O11,S11)/10)</f>
        <v>5.4300000000000006</v>
      </c>
      <c r="U11" s="15">
        <f t="shared" ref="U11:U59" si="3">IF(T11="","",COUNTIF(G11:O11,"&lt;4.5")+COUNTIF(S11,"&lt;4.5"))</f>
        <v>0</v>
      </c>
      <c r="V11" s="15" t="str">
        <f t="shared" ref="V11:V59" si="4">IF(T11="","",IF(U11&gt;2,"Fail",IF(T11&lt;5,"Fail",IF(T11&lt;6,"Bronze",IF(T11&lt;7,"Silver","Gold")))))</f>
        <v>Bronze</v>
      </c>
    </row>
    <row r="12" spans="1:22" ht="24.9" customHeight="1" x14ac:dyDescent="0.3">
      <c r="A12" s="16">
        <v>3</v>
      </c>
      <c r="B12" s="95" t="s">
        <v>99</v>
      </c>
      <c r="C12" s="95" t="s">
        <v>100</v>
      </c>
      <c r="D12" s="96" t="s">
        <v>88</v>
      </c>
      <c r="E12" s="91">
        <v>1428582</v>
      </c>
      <c r="F12" s="74">
        <v>2</v>
      </c>
      <c r="G12" s="60">
        <v>5.7</v>
      </c>
      <c r="H12" s="60">
        <v>5.6</v>
      </c>
      <c r="I12" s="60">
        <v>5.6</v>
      </c>
      <c r="J12" s="60">
        <v>5.9</v>
      </c>
      <c r="K12" s="60">
        <v>5.9</v>
      </c>
      <c r="L12" s="60">
        <v>5.8</v>
      </c>
      <c r="M12" s="60">
        <v>6.3</v>
      </c>
      <c r="N12" s="60">
        <v>5.8</v>
      </c>
      <c r="O12" s="60">
        <v>4.9000000000000004</v>
      </c>
      <c r="P12" s="30">
        <f t="shared" si="0"/>
        <v>5.7222222222222205</v>
      </c>
      <c r="Q12" s="70">
        <v>8</v>
      </c>
      <c r="R12" s="70">
        <v>8</v>
      </c>
      <c r="S12" s="15">
        <f t="shared" si="1"/>
        <v>8</v>
      </c>
      <c r="T12" s="29">
        <f t="shared" si="2"/>
        <v>5.9499999999999984</v>
      </c>
      <c r="U12" s="15">
        <f t="shared" si="3"/>
        <v>0</v>
      </c>
      <c r="V12" s="15" t="str">
        <f t="shared" si="4"/>
        <v>Bronze</v>
      </c>
    </row>
    <row r="13" spans="1:22" ht="24.9" customHeight="1" x14ac:dyDescent="0.3">
      <c r="A13" s="15">
        <v>4</v>
      </c>
      <c r="B13" s="95" t="s">
        <v>101</v>
      </c>
      <c r="C13" s="95" t="s">
        <v>102</v>
      </c>
      <c r="D13" s="95" t="s">
        <v>88</v>
      </c>
      <c r="E13" s="91">
        <v>1414816</v>
      </c>
      <c r="F13" s="74">
        <v>2</v>
      </c>
      <c r="G13" s="60">
        <v>5.9</v>
      </c>
      <c r="H13" s="60">
        <v>6.3</v>
      </c>
      <c r="I13" s="60">
        <v>5.4</v>
      </c>
      <c r="J13" s="60">
        <v>7</v>
      </c>
      <c r="K13" s="60">
        <v>5.5</v>
      </c>
      <c r="L13" s="60">
        <v>6.3</v>
      </c>
      <c r="M13" s="60">
        <v>6.7</v>
      </c>
      <c r="N13" s="60">
        <v>6.5</v>
      </c>
      <c r="O13" s="60">
        <v>5.2</v>
      </c>
      <c r="P13" s="30">
        <f t="shared" si="0"/>
        <v>6.0888888888888895</v>
      </c>
      <c r="Q13" s="70">
        <v>7</v>
      </c>
      <c r="R13" s="70">
        <v>6</v>
      </c>
      <c r="S13" s="15">
        <f t="shared" si="1"/>
        <v>6.5</v>
      </c>
      <c r="T13" s="29">
        <f t="shared" si="2"/>
        <v>6.1300000000000008</v>
      </c>
      <c r="U13" s="15">
        <f t="shared" si="3"/>
        <v>0</v>
      </c>
      <c r="V13" s="15" t="str">
        <f t="shared" si="4"/>
        <v>Silver</v>
      </c>
    </row>
    <row r="14" spans="1:22" ht="24.9" customHeight="1" x14ac:dyDescent="0.3">
      <c r="A14" s="15">
        <v>5</v>
      </c>
      <c r="B14" s="95" t="s">
        <v>103</v>
      </c>
      <c r="C14" s="95" t="s">
        <v>104</v>
      </c>
      <c r="D14" s="96" t="s">
        <v>88</v>
      </c>
      <c r="E14" s="91">
        <v>1368093</v>
      </c>
      <c r="F14" s="74">
        <v>2</v>
      </c>
      <c r="G14" s="60">
        <v>7</v>
      </c>
      <c r="H14" s="60">
        <v>5.9</v>
      </c>
      <c r="I14" s="60">
        <v>5</v>
      </c>
      <c r="J14" s="60">
        <v>5.8</v>
      </c>
      <c r="K14" s="60">
        <v>5.0999999999999996</v>
      </c>
      <c r="L14" s="60">
        <v>5.6</v>
      </c>
      <c r="M14" s="60">
        <v>5</v>
      </c>
      <c r="N14" s="60">
        <v>5.3</v>
      </c>
      <c r="O14" s="60">
        <v>4.7</v>
      </c>
      <c r="P14" s="30">
        <f t="shared" si="0"/>
        <v>5.4888888888888889</v>
      </c>
      <c r="Q14" s="70">
        <v>5</v>
      </c>
      <c r="R14" s="70">
        <v>5</v>
      </c>
      <c r="S14" s="15">
        <f t="shared" si="1"/>
        <v>5</v>
      </c>
      <c r="T14" s="29">
        <f t="shared" si="2"/>
        <v>5.4399999999999995</v>
      </c>
      <c r="U14" s="15">
        <f t="shared" si="3"/>
        <v>0</v>
      </c>
      <c r="V14" s="15" t="str">
        <f t="shared" si="4"/>
        <v>Bronze</v>
      </c>
    </row>
    <row r="15" spans="1:22" ht="24.9" customHeight="1" x14ac:dyDescent="0.3">
      <c r="A15" s="15">
        <v>6</v>
      </c>
      <c r="B15" s="91" t="s">
        <v>109</v>
      </c>
      <c r="C15" s="91" t="s">
        <v>110</v>
      </c>
      <c r="D15" s="91" t="s">
        <v>111</v>
      </c>
      <c r="E15" s="91">
        <v>1241552</v>
      </c>
      <c r="F15" s="74">
        <v>2</v>
      </c>
      <c r="G15" s="60">
        <v>5</v>
      </c>
      <c r="H15" s="60">
        <v>5.0999999999999996</v>
      </c>
      <c r="I15" s="60">
        <v>4.8</v>
      </c>
      <c r="J15" s="60">
        <v>5.3</v>
      </c>
      <c r="K15" s="60">
        <v>5</v>
      </c>
      <c r="L15" s="60">
        <v>5.3</v>
      </c>
      <c r="M15" s="60">
        <v>4.5999999999999996</v>
      </c>
      <c r="N15" s="60">
        <v>4.8</v>
      </c>
      <c r="O15" s="60">
        <v>5.6</v>
      </c>
      <c r="P15" s="30">
        <f t="shared" si="0"/>
        <v>5.0555555555555554</v>
      </c>
      <c r="Q15" s="70">
        <v>0</v>
      </c>
      <c r="R15" s="70">
        <v>0</v>
      </c>
      <c r="S15" s="15">
        <f t="shared" si="1"/>
        <v>0</v>
      </c>
      <c r="T15" s="29">
        <f t="shared" si="2"/>
        <v>4.55</v>
      </c>
      <c r="U15" s="15">
        <f t="shared" si="3"/>
        <v>1</v>
      </c>
      <c r="V15" s="15" t="str">
        <f t="shared" si="4"/>
        <v>Fail</v>
      </c>
    </row>
    <row r="16" spans="1:22" ht="24.9" customHeight="1" x14ac:dyDescent="0.3">
      <c r="A16" s="15">
        <v>7</v>
      </c>
      <c r="B16" s="91" t="s">
        <v>123</v>
      </c>
      <c r="C16" s="91" t="s">
        <v>124</v>
      </c>
      <c r="D16" s="92" t="s">
        <v>120</v>
      </c>
      <c r="E16" s="91">
        <v>1442385</v>
      </c>
      <c r="F16" s="74">
        <v>2</v>
      </c>
      <c r="G16" s="60">
        <v>4.3</v>
      </c>
      <c r="H16" s="60">
        <v>5.5</v>
      </c>
      <c r="I16" s="60">
        <v>5.8</v>
      </c>
      <c r="J16" s="60">
        <v>5.3</v>
      </c>
      <c r="K16" s="60">
        <v>5</v>
      </c>
      <c r="L16" s="60">
        <v>4.7</v>
      </c>
      <c r="M16" s="60">
        <v>4.2</v>
      </c>
      <c r="N16" s="60">
        <v>3.9</v>
      </c>
      <c r="O16" s="60">
        <v>3.8</v>
      </c>
      <c r="P16" s="30">
        <f t="shared" si="0"/>
        <v>4.7222222222222223</v>
      </c>
      <c r="Q16" s="70">
        <v>6</v>
      </c>
      <c r="R16" s="70">
        <v>5</v>
      </c>
      <c r="S16" s="15">
        <f t="shared" si="1"/>
        <v>5.5</v>
      </c>
      <c r="T16" s="29">
        <f t="shared" si="2"/>
        <v>4.8</v>
      </c>
      <c r="U16" s="15">
        <f t="shared" si="3"/>
        <v>4</v>
      </c>
      <c r="V16" s="15" t="str">
        <f t="shared" si="4"/>
        <v>Fail</v>
      </c>
    </row>
    <row r="17" spans="1:22" ht="24.9" customHeight="1" x14ac:dyDescent="0.3">
      <c r="A17" s="15">
        <v>8</v>
      </c>
      <c r="B17" s="91"/>
      <c r="C17" s="93"/>
      <c r="D17" s="92"/>
      <c r="E17" s="91"/>
      <c r="F17" s="74">
        <v>2</v>
      </c>
      <c r="G17" s="60"/>
      <c r="H17" s="60"/>
      <c r="I17" s="60"/>
      <c r="J17" s="60"/>
      <c r="K17" s="60"/>
      <c r="L17" s="60"/>
      <c r="M17" s="60"/>
      <c r="N17" s="60"/>
      <c r="O17" s="60"/>
      <c r="P17" s="30" t="str">
        <f t="shared" si="0"/>
        <v/>
      </c>
      <c r="Q17" s="70"/>
      <c r="R17" s="70"/>
      <c r="S17" s="15">
        <f t="shared" si="1"/>
        <v>0</v>
      </c>
      <c r="T17" s="29" t="str">
        <f t="shared" si="2"/>
        <v/>
      </c>
      <c r="U17" s="15" t="str">
        <f t="shared" si="3"/>
        <v/>
      </c>
      <c r="V17" s="15" t="str">
        <f t="shared" si="4"/>
        <v/>
      </c>
    </row>
    <row r="18" spans="1:22" ht="24.9" customHeight="1" x14ac:dyDescent="0.3">
      <c r="A18" s="15">
        <v>9</v>
      </c>
      <c r="B18" s="45"/>
      <c r="C18" s="46"/>
      <c r="D18" s="51"/>
      <c r="E18" s="52"/>
      <c r="F18" s="74">
        <v>2</v>
      </c>
      <c r="G18" s="60"/>
      <c r="H18" s="60"/>
      <c r="I18" s="60"/>
      <c r="J18" s="60"/>
      <c r="K18" s="60"/>
      <c r="L18" s="60"/>
      <c r="M18" s="60"/>
      <c r="N18" s="60"/>
      <c r="O18" s="60"/>
      <c r="P18" s="30" t="str">
        <f t="shared" si="0"/>
        <v/>
      </c>
      <c r="Q18" s="70"/>
      <c r="R18" s="70"/>
      <c r="S18" s="15">
        <f t="shared" si="1"/>
        <v>0</v>
      </c>
      <c r="T18" s="29" t="str">
        <f>IF(SUM(G18:O18,S18)=0,"",SUM(G18:O18,S18)/10)</f>
        <v/>
      </c>
      <c r="U18" s="15" t="str">
        <f t="shared" si="3"/>
        <v/>
      </c>
      <c r="V18" s="15" t="str">
        <f t="shared" si="4"/>
        <v/>
      </c>
    </row>
    <row r="19" spans="1:22" ht="24.9" customHeight="1" x14ac:dyDescent="0.3">
      <c r="A19" s="15">
        <v>10</v>
      </c>
      <c r="B19" s="41"/>
      <c r="C19" s="41"/>
      <c r="D19" s="42"/>
      <c r="E19" s="43"/>
      <c r="F19" s="74">
        <v>2</v>
      </c>
      <c r="G19" s="60"/>
      <c r="H19" s="60"/>
      <c r="I19" s="60"/>
      <c r="J19" s="60"/>
      <c r="K19" s="60"/>
      <c r="L19" s="60"/>
      <c r="M19" s="60"/>
      <c r="N19" s="60"/>
      <c r="O19" s="60"/>
      <c r="P19" s="30" t="str">
        <f t="shared" si="0"/>
        <v/>
      </c>
      <c r="Q19" s="70"/>
      <c r="R19" s="70"/>
      <c r="S19" s="15">
        <f t="shared" si="1"/>
        <v>0</v>
      </c>
      <c r="T19" s="29" t="str">
        <f>IF(SUM(G19:O19,S19)=0,"",SUM(G19:O19,S19)/10)</f>
        <v/>
      </c>
      <c r="U19" s="15" t="str">
        <f t="shared" si="3"/>
        <v/>
      </c>
      <c r="V19" s="15" t="str">
        <f t="shared" si="4"/>
        <v/>
      </c>
    </row>
    <row r="20" spans="1:22" ht="24.9" customHeight="1" x14ac:dyDescent="0.3">
      <c r="A20" s="15">
        <v>11</v>
      </c>
      <c r="B20" s="41"/>
      <c r="C20" s="41"/>
      <c r="D20" s="42"/>
      <c r="E20" s="43"/>
      <c r="F20" s="74">
        <v>2</v>
      </c>
      <c r="G20" s="60"/>
      <c r="H20" s="60"/>
      <c r="I20" s="60"/>
      <c r="J20" s="60"/>
      <c r="K20" s="60"/>
      <c r="L20" s="60"/>
      <c r="M20" s="60"/>
      <c r="N20" s="60"/>
      <c r="O20" s="60"/>
      <c r="P20" s="30" t="str">
        <f t="shared" si="0"/>
        <v/>
      </c>
      <c r="Q20" s="70"/>
      <c r="R20" s="70"/>
      <c r="S20" s="15">
        <f t="shared" si="1"/>
        <v>0</v>
      </c>
      <c r="T20" s="29" t="str">
        <f t="shared" ref="T20:T59" si="5">IF(SUM(G20:O20,S20)=0,"",SUM(G20:O20,S20)/10)</f>
        <v/>
      </c>
      <c r="U20" s="15" t="str">
        <f t="shared" si="3"/>
        <v/>
      </c>
      <c r="V20" s="15" t="str">
        <f t="shared" si="4"/>
        <v/>
      </c>
    </row>
    <row r="21" spans="1:22" ht="24.9" customHeight="1" x14ac:dyDescent="0.3">
      <c r="A21" s="15">
        <v>12</v>
      </c>
      <c r="B21" s="38"/>
      <c r="C21" s="39"/>
      <c r="D21" s="36"/>
      <c r="E21" s="40"/>
      <c r="F21" s="74">
        <v>2</v>
      </c>
      <c r="G21" s="60"/>
      <c r="H21" s="60"/>
      <c r="I21" s="60"/>
      <c r="J21" s="60"/>
      <c r="K21" s="60"/>
      <c r="L21" s="60"/>
      <c r="M21" s="60"/>
      <c r="N21" s="60"/>
      <c r="O21" s="60"/>
      <c r="P21" s="30" t="str">
        <f t="shared" si="0"/>
        <v/>
      </c>
      <c r="Q21" s="70"/>
      <c r="R21" s="70"/>
      <c r="S21" s="15">
        <f t="shared" si="1"/>
        <v>0</v>
      </c>
      <c r="T21" s="29" t="str">
        <f t="shared" si="5"/>
        <v/>
      </c>
      <c r="U21" s="15" t="str">
        <f t="shared" si="3"/>
        <v/>
      </c>
      <c r="V21" s="15" t="str">
        <f t="shared" si="4"/>
        <v/>
      </c>
    </row>
    <row r="22" spans="1:22" s="18" customFormat="1" ht="24.9" customHeight="1" x14ac:dyDescent="0.3">
      <c r="A22" s="15">
        <v>13</v>
      </c>
      <c r="B22" s="53"/>
      <c r="C22" s="54"/>
      <c r="D22" s="55"/>
      <c r="E22" s="56"/>
      <c r="F22" s="74">
        <v>2</v>
      </c>
      <c r="G22" s="60"/>
      <c r="H22" s="60"/>
      <c r="I22" s="60"/>
      <c r="J22" s="60"/>
      <c r="K22" s="60"/>
      <c r="L22" s="60"/>
      <c r="M22" s="60"/>
      <c r="N22" s="60"/>
      <c r="O22" s="60"/>
      <c r="P22" s="30" t="str">
        <f>IF(SUM(G22:O22)=0,"",SUM(G22:O22)/9)</f>
        <v/>
      </c>
      <c r="Q22" s="70"/>
      <c r="R22" s="70"/>
      <c r="S22" s="15">
        <f t="shared" si="1"/>
        <v>0</v>
      </c>
      <c r="T22" s="29" t="str">
        <f t="shared" si="5"/>
        <v/>
      </c>
      <c r="U22" s="15" t="str">
        <f t="shared" si="3"/>
        <v/>
      </c>
      <c r="V22" s="15" t="str">
        <f t="shared" si="4"/>
        <v/>
      </c>
    </row>
    <row r="23" spans="1:22" s="18" customFormat="1" ht="24.9" customHeight="1" x14ac:dyDescent="0.3">
      <c r="A23" s="15">
        <v>14</v>
      </c>
      <c r="B23" s="53"/>
      <c r="C23" s="54"/>
      <c r="D23" s="57"/>
      <c r="E23" s="56"/>
      <c r="F23" s="74">
        <v>2</v>
      </c>
      <c r="G23" s="60"/>
      <c r="H23" s="60"/>
      <c r="I23" s="60"/>
      <c r="J23" s="60"/>
      <c r="K23" s="60"/>
      <c r="L23" s="60"/>
      <c r="M23" s="60"/>
      <c r="N23" s="60"/>
      <c r="O23" s="60"/>
      <c r="P23" s="30" t="str">
        <f t="shared" ref="P23:P59" si="6">IF(SUM(G23:O23)=0,"",SUM(G23:O23)/9)</f>
        <v/>
      </c>
      <c r="Q23" s="70"/>
      <c r="R23" s="70"/>
      <c r="S23" s="15">
        <f t="shared" si="1"/>
        <v>0</v>
      </c>
      <c r="T23" s="29" t="str">
        <f t="shared" si="5"/>
        <v/>
      </c>
      <c r="U23" s="15" t="str">
        <f t="shared" si="3"/>
        <v/>
      </c>
      <c r="V23" s="15" t="str">
        <f t="shared" si="4"/>
        <v/>
      </c>
    </row>
    <row r="24" spans="1:22" s="18" customFormat="1" ht="24.9" customHeight="1" x14ac:dyDescent="0.3">
      <c r="A24" s="15">
        <v>15</v>
      </c>
      <c r="B24" s="53"/>
      <c r="C24" s="54"/>
      <c r="D24" s="57"/>
      <c r="E24" s="56"/>
      <c r="F24" s="74">
        <v>2</v>
      </c>
      <c r="G24" s="60"/>
      <c r="H24" s="60"/>
      <c r="I24" s="60"/>
      <c r="J24" s="60"/>
      <c r="K24" s="60"/>
      <c r="L24" s="60"/>
      <c r="M24" s="60"/>
      <c r="N24" s="60"/>
      <c r="O24" s="60"/>
      <c r="P24" s="30" t="str">
        <f t="shared" si="6"/>
        <v/>
      </c>
      <c r="Q24" s="70"/>
      <c r="R24" s="70"/>
      <c r="S24" s="15">
        <f t="shared" si="1"/>
        <v>0</v>
      </c>
      <c r="T24" s="29" t="str">
        <f t="shared" si="5"/>
        <v/>
      </c>
      <c r="U24" s="15" t="str">
        <f t="shared" si="3"/>
        <v/>
      </c>
      <c r="V24" s="15" t="str">
        <f t="shared" si="4"/>
        <v/>
      </c>
    </row>
    <row r="25" spans="1:22" s="18" customFormat="1" ht="24.9" customHeight="1" x14ac:dyDescent="0.3">
      <c r="A25" s="15">
        <v>16</v>
      </c>
      <c r="B25" s="53"/>
      <c r="C25" s="54"/>
      <c r="D25" s="55"/>
      <c r="E25" s="56"/>
      <c r="F25" s="74">
        <v>2</v>
      </c>
      <c r="G25" s="60"/>
      <c r="H25" s="60"/>
      <c r="I25" s="60"/>
      <c r="J25" s="60"/>
      <c r="K25" s="60"/>
      <c r="L25" s="60"/>
      <c r="M25" s="60"/>
      <c r="N25" s="60"/>
      <c r="O25" s="60"/>
      <c r="P25" s="30" t="str">
        <f t="shared" si="6"/>
        <v/>
      </c>
      <c r="Q25" s="70"/>
      <c r="R25" s="70"/>
      <c r="S25" s="15">
        <f t="shared" si="1"/>
        <v>0</v>
      </c>
      <c r="T25" s="29" t="str">
        <f t="shared" si="5"/>
        <v/>
      </c>
      <c r="U25" s="15" t="str">
        <f t="shared" si="3"/>
        <v/>
      </c>
      <c r="V25" s="15" t="str">
        <f t="shared" si="4"/>
        <v/>
      </c>
    </row>
    <row r="26" spans="1:22" s="18" customFormat="1" ht="24.9" customHeight="1" x14ac:dyDescent="0.3">
      <c r="A26" s="15">
        <v>17</v>
      </c>
      <c r="B26" s="53"/>
      <c r="C26" s="54"/>
      <c r="D26" s="55"/>
      <c r="E26" s="56"/>
      <c r="F26" s="74">
        <v>2</v>
      </c>
      <c r="G26" s="60"/>
      <c r="H26" s="60"/>
      <c r="I26" s="60"/>
      <c r="J26" s="60"/>
      <c r="K26" s="60"/>
      <c r="L26" s="60"/>
      <c r="M26" s="60"/>
      <c r="N26" s="60"/>
      <c r="O26" s="60"/>
      <c r="P26" s="30" t="str">
        <f t="shared" si="6"/>
        <v/>
      </c>
      <c r="Q26" s="70"/>
      <c r="R26" s="70"/>
      <c r="S26" s="15">
        <f t="shared" si="1"/>
        <v>0</v>
      </c>
      <c r="T26" s="29" t="str">
        <f t="shared" si="5"/>
        <v/>
      </c>
      <c r="U26" s="15" t="str">
        <f t="shared" si="3"/>
        <v/>
      </c>
      <c r="V26" s="15" t="str">
        <f t="shared" si="4"/>
        <v/>
      </c>
    </row>
    <row r="27" spans="1:22" s="18" customFormat="1" ht="24.9" customHeight="1" x14ac:dyDescent="0.3">
      <c r="A27" s="15">
        <v>18</v>
      </c>
      <c r="B27" s="53"/>
      <c r="C27" s="54"/>
      <c r="D27" s="55"/>
      <c r="E27" s="56"/>
      <c r="F27" s="74">
        <v>2</v>
      </c>
      <c r="G27" s="60"/>
      <c r="H27" s="60"/>
      <c r="I27" s="60"/>
      <c r="J27" s="60"/>
      <c r="K27" s="60"/>
      <c r="L27" s="60"/>
      <c r="M27" s="60"/>
      <c r="N27" s="60"/>
      <c r="O27" s="60"/>
      <c r="P27" s="30" t="str">
        <f t="shared" si="6"/>
        <v/>
      </c>
      <c r="Q27" s="70"/>
      <c r="R27" s="70"/>
      <c r="S27" s="15">
        <f t="shared" si="1"/>
        <v>0</v>
      </c>
      <c r="T27" s="29" t="str">
        <f t="shared" si="5"/>
        <v/>
      </c>
      <c r="U27" s="15" t="str">
        <f t="shared" si="3"/>
        <v/>
      </c>
      <c r="V27" s="15" t="str">
        <f t="shared" si="4"/>
        <v/>
      </c>
    </row>
    <row r="28" spans="1:22" s="18" customFormat="1" ht="24.9" customHeight="1" x14ac:dyDescent="0.3">
      <c r="A28" s="15">
        <v>19</v>
      </c>
      <c r="B28" s="53"/>
      <c r="C28" s="54"/>
      <c r="D28" s="55"/>
      <c r="E28" s="56"/>
      <c r="F28" s="74">
        <v>2</v>
      </c>
      <c r="G28" s="60"/>
      <c r="H28" s="60"/>
      <c r="I28" s="60"/>
      <c r="J28" s="60"/>
      <c r="K28" s="60"/>
      <c r="L28" s="60"/>
      <c r="M28" s="60"/>
      <c r="N28" s="60"/>
      <c r="O28" s="60"/>
      <c r="P28" s="30" t="str">
        <f t="shared" si="6"/>
        <v/>
      </c>
      <c r="Q28" s="70"/>
      <c r="R28" s="70"/>
      <c r="S28" s="15">
        <f t="shared" si="1"/>
        <v>0</v>
      </c>
      <c r="T28" s="29" t="str">
        <f t="shared" si="5"/>
        <v/>
      </c>
      <c r="U28" s="15" t="str">
        <f t="shared" si="3"/>
        <v/>
      </c>
      <c r="V28" s="15" t="str">
        <f t="shared" si="4"/>
        <v/>
      </c>
    </row>
    <row r="29" spans="1:22" s="18" customFormat="1" ht="24.9" customHeight="1" x14ac:dyDescent="0.3">
      <c r="A29" s="15">
        <v>20</v>
      </c>
      <c r="B29" s="53"/>
      <c r="C29" s="54"/>
      <c r="D29" s="55"/>
      <c r="E29" s="56"/>
      <c r="F29" s="74">
        <v>2</v>
      </c>
      <c r="G29" s="60"/>
      <c r="H29" s="60"/>
      <c r="I29" s="60"/>
      <c r="J29" s="60"/>
      <c r="K29" s="60"/>
      <c r="L29" s="60"/>
      <c r="M29" s="60"/>
      <c r="N29" s="60"/>
      <c r="O29" s="60"/>
      <c r="P29" s="30" t="str">
        <f t="shared" si="6"/>
        <v/>
      </c>
      <c r="Q29" s="70"/>
      <c r="R29" s="70"/>
      <c r="S29" s="15">
        <f t="shared" si="1"/>
        <v>0</v>
      </c>
      <c r="T29" s="29" t="str">
        <f t="shared" si="5"/>
        <v/>
      </c>
      <c r="U29" s="15" t="str">
        <f t="shared" si="3"/>
        <v/>
      </c>
      <c r="V29" s="15" t="str">
        <f t="shared" si="4"/>
        <v/>
      </c>
    </row>
    <row r="30" spans="1:22" s="18" customFormat="1" ht="24.9" customHeight="1" x14ac:dyDescent="0.3">
      <c r="A30" s="15">
        <v>21</v>
      </c>
      <c r="B30" s="53"/>
      <c r="C30" s="54"/>
      <c r="D30" s="55"/>
      <c r="E30" s="56"/>
      <c r="F30" s="74">
        <v>2</v>
      </c>
      <c r="G30" s="60"/>
      <c r="H30" s="60"/>
      <c r="I30" s="60"/>
      <c r="J30" s="60"/>
      <c r="K30" s="60"/>
      <c r="L30" s="60"/>
      <c r="M30" s="60"/>
      <c r="N30" s="60"/>
      <c r="O30" s="60"/>
      <c r="P30" s="30" t="str">
        <f t="shared" si="6"/>
        <v/>
      </c>
      <c r="Q30" s="70"/>
      <c r="R30" s="70"/>
      <c r="S30" s="15">
        <f t="shared" si="1"/>
        <v>0</v>
      </c>
      <c r="T30" s="29" t="str">
        <f t="shared" si="5"/>
        <v/>
      </c>
      <c r="U30" s="15" t="str">
        <f t="shared" si="3"/>
        <v/>
      </c>
      <c r="V30" s="15" t="str">
        <f t="shared" si="4"/>
        <v/>
      </c>
    </row>
    <row r="31" spans="1:22" s="18" customFormat="1" ht="24.9" customHeight="1" x14ac:dyDescent="0.3">
      <c r="A31" s="15">
        <v>22</v>
      </c>
      <c r="B31" s="53"/>
      <c r="C31" s="54"/>
      <c r="D31" s="55"/>
      <c r="E31" s="56"/>
      <c r="F31" s="74">
        <v>2</v>
      </c>
      <c r="G31" s="60"/>
      <c r="H31" s="60"/>
      <c r="I31" s="60"/>
      <c r="J31" s="60"/>
      <c r="K31" s="60"/>
      <c r="L31" s="60"/>
      <c r="M31" s="60"/>
      <c r="N31" s="60"/>
      <c r="O31" s="60"/>
      <c r="P31" s="30" t="str">
        <f t="shared" si="6"/>
        <v/>
      </c>
      <c r="Q31" s="70"/>
      <c r="R31" s="70"/>
      <c r="S31" s="15">
        <f t="shared" si="1"/>
        <v>0</v>
      </c>
      <c r="T31" s="29" t="str">
        <f t="shared" si="5"/>
        <v/>
      </c>
      <c r="U31" s="15" t="str">
        <f t="shared" si="3"/>
        <v/>
      </c>
      <c r="V31" s="15" t="str">
        <f t="shared" si="4"/>
        <v/>
      </c>
    </row>
    <row r="32" spans="1:22" s="18" customFormat="1" ht="24.9" customHeight="1" x14ac:dyDescent="0.3">
      <c r="A32" s="15">
        <v>23</v>
      </c>
      <c r="B32" s="53"/>
      <c r="C32" s="54"/>
      <c r="D32" s="55"/>
      <c r="E32" s="56"/>
      <c r="F32" s="74">
        <v>2</v>
      </c>
      <c r="G32" s="60"/>
      <c r="H32" s="60"/>
      <c r="I32" s="60"/>
      <c r="J32" s="60"/>
      <c r="K32" s="60"/>
      <c r="L32" s="60"/>
      <c r="M32" s="60"/>
      <c r="N32" s="60"/>
      <c r="O32" s="60"/>
      <c r="P32" s="30" t="str">
        <f t="shared" si="6"/>
        <v/>
      </c>
      <c r="Q32" s="70"/>
      <c r="R32" s="70"/>
      <c r="S32" s="15">
        <f t="shared" si="1"/>
        <v>0</v>
      </c>
      <c r="T32" s="29" t="str">
        <f t="shared" si="5"/>
        <v/>
      </c>
      <c r="U32" s="15" t="str">
        <f t="shared" si="3"/>
        <v/>
      </c>
      <c r="V32" s="15" t="str">
        <f t="shared" si="4"/>
        <v/>
      </c>
    </row>
    <row r="33" spans="1:22" ht="24.9" customHeight="1" x14ac:dyDescent="0.3">
      <c r="A33" s="15">
        <v>24</v>
      </c>
      <c r="B33" s="53"/>
      <c r="C33" s="54"/>
      <c r="D33" s="55"/>
      <c r="E33" s="56"/>
      <c r="F33" s="74">
        <v>2</v>
      </c>
      <c r="G33" s="60"/>
      <c r="H33" s="60"/>
      <c r="I33" s="60"/>
      <c r="J33" s="60"/>
      <c r="K33" s="60"/>
      <c r="L33" s="60"/>
      <c r="M33" s="60"/>
      <c r="N33" s="60"/>
      <c r="O33" s="60"/>
      <c r="P33" s="30" t="str">
        <f t="shared" si="6"/>
        <v/>
      </c>
      <c r="Q33" s="70"/>
      <c r="R33" s="70"/>
      <c r="S33" s="15">
        <f t="shared" si="1"/>
        <v>0</v>
      </c>
      <c r="T33" s="29" t="str">
        <f t="shared" si="5"/>
        <v/>
      </c>
      <c r="U33" s="15" t="str">
        <f t="shared" si="3"/>
        <v/>
      </c>
      <c r="V33" s="15" t="str">
        <f t="shared" si="4"/>
        <v/>
      </c>
    </row>
    <row r="34" spans="1:22" ht="24.9" customHeight="1" x14ac:dyDescent="0.3">
      <c r="A34" s="15">
        <v>25</v>
      </c>
      <c r="B34" s="53"/>
      <c r="C34" s="54"/>
      <c r="D34" s="55"/>
      <c r="E34" s="56"/>
      <c r="F34" s="74">
        <v>2</v>
      </c>
      <c r="G34" s="60"/>
      <c r="H34" s="60"/>
      <c r="I34" s="60"/>
      <c r="J34" s="60"/>
      <c r="K34" s="60"/>
      <c r="L34" s="60"/>
      <c r="M34" s="60"/>
      <c r="N34" s="60"/>
      <c r="O34" s="60"/>
      <c r="P34" s="30" t="str">
        <f t="shared" si="6"/>
        <v/>
      </c>
      <c r="Q34" s="70"/>
      <c r="R34" s="70"/>
      <c r="S34" s="15">
        <f t="shared" si="1"/>
        <v>0</v>
      </c>
      <c r="T34" s="29" t="str">
        <f t="shared" si="5"/>
        <v/>
      </c>
      <c r="U34" s="15" t="str">
        <f t="shared" si="3"/>
        <v/>
      </c>
      <c r="V34" s="15" t="str">
        <f t="shared" si="4"/>
        <v/>
      </c>
    </row>
    <row r="35" spans="1:22" ht="24.9" customHeight="1" x14ac:dyDescent="0.3">
      <c r="A35" s="15">
        <v>26</v>
      </c>
      <c r="B35" s="53"/>
      <c r="C35" s="54"/>
      <c r="D35" s="55"/>
      <c r="E35" s="56"/>
      <c r="F35" s="74">
        <v>2</v>
      </c>
      <c r="G35" s="60"/>
      <c r="H35" s="60"/>
      <c r="I35" s="60"/>
      <c r="J35" s="60"/>
      <c r="K35" s="60"/>
      <c r="L35" s="60"/>
      <c r="M35" s="60"/>
      <c r="N35" s="60"/>
      <c r="O35" s="60"/>
      <c r="P35" s="30" t="str">
        <f t="shared" si="6"/>
        <v/>
      </c>
      <c r="Q35" s="70"/>
      <c r="R35" s="70"/>
      <c r="S35" s="15">
        <f t="shared" si="1"/>
        <v>0</v>
      </c>
      <c r="T35" s="29" t="str">
        <f t="shared" si="5"/>
        <v/>
      </c>
      <c r="U35" s="15" t="str">
        <f t="shared" si="3"/>
        <v/>
      </c>
      <c r="V35" s="15" t="str">
        <f t="shared" si="4"/>
        <v/>
      </c>
    </row>
    <row r="36" spans="1:22" ht="24.9" customHeight="1" x14ac:dyDescent="0.3">
      <c r="A36" s="15">
        <v>27</v>
      </c>
      <c r="B36" s="53"/>
      <c r="C36" s="54"/>
      <c r="D36" s="55"/>
      <c r="E36" s="56"/>
      <c r="F36" s="74">
        <v>2</v>
      </c>
      <c r="G36" s="60"/>
      <c r="H36" s="60"/>
      <c r="I36" s="60"/>
      <c r="J36" s="60"/>
      <c r="K36" s="60"/>
      <c r="L36" s="60"/>
      <c r="M36" s="60"/>
      <c r="N36" s="60"/>
      <c r="O36" s="60"/>
      <c r="P36" s="30" t="str">
        <f t="shared" si="6"/>
        <v/>
      </c>
      <c r="Q36" s="70"/>
      <c r="R36" s="70"/>
      <c r="S36" s="15">
        <f t="shared" si="1"/>
        <v>0</v>
      </c>
      <c r="T36" s="29" t="str">
        <f t="shared" si="5"/>
        <v/>
      </c>
      <c r="U36" s="15" t="str">
        <f t="shared" si="3"/>
        <v/>
      </c>
      <c r="V36" s="15" t="str">
        <f t="shared" si="4"/>
        <v/>
      </c>
    </row>
    <row r="37" spans="1:22" ht="24.9" customHeight="1" x14ac:dyDescent="0.3">
      <c r="A37" s="15">
        <v>28</v>
      </c>
      <c r="B37" s="53"/>
      <c r="C37" s="54"/>
      <c r="D37" s="55"/>
      <c r="E37" s="56"/>
      <c r="F37" s="74">
        <v>2</v>
      </c>
      <c r="G37" s="60"/>
      <c r="H37" s="60"/>
      <c r="I37" s="60"/>
      <c r="J37" s="60"/>
      <c r="K37" s="60"/>
      <c r="L37" s="60"/>
      <c r="M37" s="60"/>
      <c r="N37" s="60"/>
      <c r="O37" s="60"/>
      <c r="P37" s="30" t="str">
        <f t="shared" si="6"/>
        <v/>
      </c>
      <c r="Q37" s="70"/>
      <c r="R37" s="70"/>
      <c r="S37" s="15">
        <f t="shared" si="1"/>
        <v>0</v>
      </c>
      <c r="T37" s="29" t="str">
        <f t="shared" si="5"/>
        <v/>
      </c>
      <c r="U37" s="15" t="str">
        <f t="shared" si="3"/>
        <v/>
      </c>
      <c r="V37" s="15" t="str">
        <f t="shared" si="4"/>
        <v/>
      </c>
    </row>
    <row r="38" spans="1:22" ht="24.9" customHeight="1" x14ac:dyDescent="0.3">
      <c r="A38" s="15">
        <v>29</v>
      </c>
      <c r="B38" s="53"/>
      <c r="C38" s="54"/>
      <c r="D38" s="55"/>
      <c r="E38" s="56"/>
      <c r="F38" s="74">
        <v>2</v>
      </c>
      <c r="G38" s="60"/>
      <c r="H38" s="60"/>
      <c r="I38" s="60"/>
      <c r="J38" s="60"/>
      <c r="K38" s="60"/>
      <c r="L38" s="60"/>
      <c r="M38" s="60"/>
      <c r="N38" s="60"/>
      <c r="O38" s="60"/>
      <c r="P38" s="30" t="str">
        <f t="shared" si="6"/>
        <v/>
      </c>
      <c r="Q38" s="70"/>
      <c r="R38" s="70"/>
      <c r="S38" s="15">
        <f t="shared" si="1"/>
        <v>0</v>
      </c>
      <c r="T38" s="29" t="str">
        <f t="shared" si="5"/>
        <v/>
      </c>
      <c r="U38" s="15" t="str">
        <f t="shared" si="3"/>
        <v/>
      </c>
      <c r="V38" s="15" t="str">
        <f t="shared" si="4"/>
        <v/>
      </c>
    </row>
    <row r="39" spans="1:22" ht="24.9" customHeight="1" x14ac:dyDescent="0.3">
      <c r="A39" s="15">
        <v>30</v>
      </c>
      <c r="B39" s="53"/>
      <c r="C39" s="54"/>
      <c r="D39" s="55"/>
      <c r="E39" s="56"/>
      <c r="F39" s="74">
        <v>2</v>
      </c>
      <c r="G39" s="60"/>
      <c r="H39" s="60"/>
      <c r="I39" s="60"/>
      <c r="J39" s="60"/>
      <c r="K39" s="60"/>
      <c r="L39" s="60"/>
      <c r="M39" s="60"/>
      <c r="N39" s="60"/>
      <c r="O39" s="60"/>
      <c r="P39" s="30" t="str">
        <f t="shared" si="6"/>
        <v/>
      </c>
      <c r="Q39" s="70"/>
      <c r="R39" s="70"/>
      <c r="S39" s="15">
        <f t="shared" si="1"/>
        <v>0</v>
      </c>
      <c r="T39" s="29" t="str">
        <f t="shared" si="5"/>
        <v/>
      </c>
      <c r="U39" s="15" t="str">
        <f t="shared" si="3"/>
        <v/>
      </c>
      <c r="V39" s="15" t="str">
        <f t="shared" si="4"/>
        <v/>
      </c>
    </row>
    <row r="40" spans="1:22" ht="24.9" customHeight="1" x14ac:dyDescent="0.3">
      <c r="A40" s="15">
        <v>31</v>
      </c>
      <c r="B40" s="53"/>
      <c r="C40" s="54"/>
      <c r="D40" s="55"/>
      <c r="E40" s="56"/>
      <c r="F40" s="74">
        <v>2</v>
      </c>
      <c r="G40" s="60"/>
      <c r="H40" s="60"/>
      <c r="I40" s="60"/>
      <c r="J40" s="60"/>
      <c r="K40" s="60"/>
      <c r="L40" s="60"/>
      <c r="M40" s="60"/>
      <c r="N40" s="60"/>
      <c r="O40" s="60"/>
      <c r="P40" s="30" t="str">
        <f t="shared" si="6"/>
        <v/>
      </c>
      <c r="Q40" s="70"/>
      <c r="R40" s="70"/>
      <c r="S40" s="15">
        <f t="shared" si="1"/>
        <v>0</v>
      </c>
      <c r="T40" s="29" t="str">
        <f t="shared" si="5"/>
        <v/>
      </c>
      <c r="U40" s="15" t="str">
        <f t="shared" si="3"/>
        <v/>
      </c>
      <c r="V40" s="15" t="str">
        <f t="shared" si="4"/>
        <v/>
      </c>
    </row>
    <row r="41" spans="1:22" ht="24.9" customHeight="1" x14ac:dyDescent="0.3">
      <c r="A41" s="15">
        <v>32</v>
      </c>
      <c r="B41" s="53"/>
      <c r="C41" s="54"/>
      <c r="D41" s="55"/>
      <c r="E41" s="56"/>
      <c r="F41" s="74">
        <v>2</v>
      </c>
      <c r="G41" s="60"/>
      <c r="H41" s="60"/>
      <c r="I41" s="60"/>
      <c r="J41" s="60"/>
      <c r="K41" s="60"/>
      <c r="L41" s="60"/>
      <c r="M41" s="60"/>
      <c r="N41" s="60"/>
      <c r="O41" s="60"/>
      <c r="P41" s="30" t="str">
        <f t="shared" si="6"/>
        <v/>
      </c>
      <c r="Q41" s="70"/>
      <c r="R41" s="70"/>
      <c r="S41" s="15">
        <f t="shared" si="1"/>
        <v>0</v>
      </c>
      <c r="T41" s="29" t="str">
        <f t="shared" si="5"/>
        <v/>
      </c>
      <c r="U41" s="15" t="str">
        <f t="shared" si="3"/>
        <v/>
      </c>
      <c r="V41" s="15" t="str">
        <f t="shared" si="4"/>
        <v/>
      </c>
    </row>
    <row r="42" spans="1:22" ht="24.9" customHeight="1" x14ac:dyDescent="0.3">
      <c r="A42" s="15">
        <v>33</v>
      </c>
      <c r="B42" s="53"/>
      <c r="C42" s="54"/>
      <c r="D42" s="55"/>
      <c r="E42" s="56"/>
      <c r="F42" s="74">
        <v>2</v>
      </c>
      <c r="G42" s="60"/>
      <c r="H42" s="60"/>
      <c r="I42" s="60"/>
      <c r="J42" s="60"/>
      <c r="K42" s="60"/>
      <c r="L42" s="60"/>
      <c r="M42" s="60"/>
      <c r="N42" s="60"/>
      <c r="O42" s="60"/>
      <c r="P42" s="30" t="str">
        <f t="shared" si="6"/>
        <v/>
      </c>
      <c r="Q42" s="70"/>
      <c r="R42" s="70"/>
      <c r="S42" s="15">
        <f t="shared" si="1"/>
        <v>0</v>
      </c>
      <c r="T42" s="29" t="str">
        <f t="shared" si="5"/>
        <v/>
      </c>
      <c r="U42" s="15" t="str">
        <f t="shared" si="3"/>
        <v/>
      </c>
      <c r="V42" s="15" t="str">
        <f t="shared" si="4"/>
        <v/>
      </c>
    </row>
    <row r="43" spans="1:22" ht="24.9" customHeight="1" x14ac:dyDescent="0.3">
      <c r="A43" s="15">
        <v>34</v>
      </c>
      <c r="B43" s="53"/>
      <c r="C43" s="54"/>
      <c r="D43" s="55"/>
      <c r="E43" s="56"/>
      <c r="F43" s="74">
        <v>2</v>
      </c>
      <c r="G43" s="60"/>
      <c r="H43" s="60"/>
      <c r="I43" s="60"/>
      <c r="J43" s="60"/>
      <c r="K43" s="60"/>
      <c r="L43" s="60"/>
      <c r="M43" s="60"/>
      <c r="N43" s="60"/>
      <c r="O43" s="60"/>
      <c r="P43" s="30" t="str">
        <f t="shared" si="6"/>
        <v/>
      </c>
      <c r="Q43" s="70"/>
      <c r="R43" s="70"/>
      <c r="S43" s="15">
        <f t="shared" si="1"/>
        <v>0</v>
      </c>
      <c r="T43" s="29" t="str">
        <f t="shared" si="5"/>
        <v/>
      </c>
      <c r="U43" s="15" t="str">
        <f t="shared" si="3"/>
        <v/>
      </c>
      <c r="V43" s="15" t="str">
        <f t="shared" si="4"/>
        <v/>
      </c>
    </row>
    <row r="44" spans="1:22" ht="24.9" customHeight="1" x14ac:dyDescent="0.3">
      <c r="A44" s="15">
        <v>35</v>
      </c>
      <c r="B44" s="53"/>
      <c r="C44" s="54"/>
      <c r="D44" s="55"/>
      <c r="E44" s="56"/>
      <c r="F44" s="74">
        <v>2</v>
      </c>
      <c r="G44" s="60"/>
      <c r="H44" s="60"/>
      <c r="I44" s="60"/>
      <c r="J44" s="60"/>
      <c r="K44" s="60"/>
      <c r="L44" s="60"/>
      <c r="M44" s="60"/>
      <c r="N44" s="60"/>
      <c r="O44" s="60"/>
      <c r="P44" s="30" t="str">
        <f t="shared" si="6"/>
        <v/>
      </c>
      <c r="Q44" s="70"/>
      <c r="R44" s="70"/>
      <c r="S44" s="15">
        <f t="shared" si="1"/>
        <v>0</v>
      </c>
      <c r="T44" s="29" t="str">
        <f t="shared" si="5"/>
        <v/>
      </c>
      <c r="U44" s="15" t="str">
        <f t="shared" si="3"/>
        <v/>
      </c>
      <c r="V44" s="15" t="str">
        <f t="shared" si="4"/>
        <v/>
      </c>
    </row>
    <row r="45" spans="1:22" ht="24.9" customHeight="1" x14ac:dyDescent="0.3">
      <c r="A45" s="15">
        <v>36</v>
      </c>
      <c r="B45" s="53"/>
      <c r="C45" s="54"/>
      <c r="D45" s="55"/>
      <c r="E45" s="56"/>
      <c r="F45" s="74">
        <v>2</v>
      </c>
      <c r="G45" s="60"/>
      <c r="H45" s="60"/>
      <c r="I45" s="60"/>
      <c r="J45" s="60"/>
      <c r="K45" s="60"/>
      <c r="L45" s="60"/>
      <c r="M45" s="60"/>
      <c r="N45" s="60"/>
      <c r="O45" s="60"/>
      <c r="P45" s="30" t="str">
        <f t="shared" si="6"/>
        <v/>
      </c>
      <c r="Q45" s="70"/>
      <c r="R45" s="70"/>
      <c r="S45" s="15">
        <f t="shared" si="1"/>
        <v>0</v>
      </c>
      <c r="T45" s="29" t="str">
        <f t="shared" si="5"/>
        <v/>
      </c>
      <c r="U45" s="15" t="str">
        <f t="shared" si="3"/>
        <v/>
      </c>
      <c r="V45" s="15" t="str">
        <f t="shared" si="4"/>
        <v/>
      </c>
    </row>
    <row r="46" spans="1:22" ht="24.9" customHeight="1" x14ac:dyDescent="0.3">
      <c r="A46" s="15">
        <v>37</v>
      </c>
      <c r="B46" s="53"/>
      <c r="C46" s="54"/>
      <c r="D46" s="55"/>
      <c r="E46" s="56"/>
      <c r="F46" s="74">
        <v>2</v>
      </c>
      <c r="G46" s="60"/>
      <c r="H46" s="60"/>
      <c r="I46" s="60"/>
      <c r="J46" s="60"/>
      <c r="K46" s="60"/>
      <c r="L46" s="60"/>
      <c r="M46" s="60"/>
      <c r="N46" s="60"/>
      <c r="O46" s="60"/>
      <c r="P46" s="30" t="str">
        <f t="shared" si="6"/>
        <v/>
      </c>
      <c r="Q46" s="70"/>
      <c r="R46" s="70"/>
      <c r="S46" s="15">
        <f t="shared" si="1"/>
        <v>0</v>
      </c>
      <c r="T46" s="29" t="str">
        <f t="shared" si="5"/>
        <v/>
      </c>
      <c r="U46" s="15" t="str">
        <f t="shared" si="3"/>
        <v/>
      </c>
      <c r="V46" s="15" t="str">
        <f t="shared" si="4"/>
        <v/>
      </c>
    </row>
    <row r="47" spans="1:22" ht="24.9" customHeight="1" x14ac:dyDescent="0.3">
      <c r="A47" s="15">
        <v>38</v>
      </c>
      <c r="B47" s="53"/>
      <c r="C47" s="54"/>
      <c r="D47" s="55"/>
      <c r="E47" s="56"/>
      <c r="F47" s="74">
        <v>2</v>
      </c>
      <c r="G47" s="60"/>
      <c r="H47" s="60"/>
      <c r="I47" s="60"/>
      <c r="J47" s="60"/>
      <c r="K47" s="60"/>
      <c r="L47" s="60"/>
      <c r="M47" s="60"/>
      <c r="N47" s="60"/>
      <c r="O47" s="60"/>
      <c r="P47" s="30" t="str">
        <f t="shared" si="6"/>
        <v/>
      </c>
      <c r="Q47" s="70"/>
      <c r="R47" s="70"/>
      <c r="S47" s="15">
        <f t="shared" si="1"/>
        <v>0</v>
      </c>
      <c r="T47" s="29" t="str">
        <f t="shared" si="5"/>
        <v/>
      </c>
      <c r="U47" s="15" t="str">
        <f t="shared" si="3"/>
        <v/>
      </c>
      <c r="V47" s="15" t="str">
        <f t="shared" si="4"/>
        <v/>
      </c>
    </row>
    <row r="48" spans="1:22" ht="24.9" customHeight="1" x14ac:dyDescent="0.3">
      <c r="A48" s="15">
        <v>39</v>
      </c>
      <c r="B48" s="53"/>
      <c r="C48" s="54"/>
      <c r="D48" s="55"/>
      <c r="E48" s="56"/>
      <c r="F48" s="74">
        <v>2</v>
      </c>
      <c r="G48" s="60"/>
      <c r="H48" s="60"/>
      <c r="I48" s="60"/>
      <c r="J48" s="60"/>
      <c r="K48" s="60"/>
      <c r="L48" s="60"/>
      <c r="M48" s="60"/>
      <c r="N48" s="60"/>
      <c r="O48" s="60"/>
      <c r="P48" s="30" t="str">
        <f t="shared" si="6"/>
        <v/>
      </c>
      <c r="Q48" s="70"/>
      <c r="R48" s="70"/>
      <c r="S48" s="15">
        <f t="shared" si="1"/>
        <v>0</v>
      </c>
      <c r="T48" s="29" t="str">
        <f t="shared" si="5"/>
        <v/>
      </c>
      <c r="U48" s="15" t="str">
        <f t="shared" si="3"/>
        <v/>
      </c>
      <c r="V48" s="15" t="str">
        <f t="shared" si="4"/>
        <v/>
      </c>
    </row>
    <row r="49" spans="1:22" ht="24.9" customHeight="1" x14ac:dyDescent="0.3">
      <c r="A49" s="15">
        <v>40</v>
      </c>
      <c r="B49" s="53"/>
      <c r="C49" s="54"/>
      <c r="D49" s="55"/>
      <c r="E49" s="56"/>
      <c r="F49" s="74">
        <v>2</v>
      </c>
      <c r="G49" s="60"/>
      <c r="H49" s="60"/>
      <c r="I49" s="60"/>
      <c r="J49" s="60"/>
      <c r="K49" s="60"/>
      <c r="L49" s="60"/>
      <c r="M49" s="60"/>
      <c r="N49" s="60"/>
      <c r="O49" s="60"/>
      <c r="P49" s="30" t="str">
        <f t="shared" si="6"/>
        <v/>
      </c>
      <c r="Q49" s="70"/>
      <c r="R49" s="70"/>
      <c r="S49" s="15">
        <f t="shared" si="1"/>
        <v>0</v>
      </c>
      <c r="T49" s="29" t="str">
        <f t="shared" si="5"/>
        <v/>
      </c>
      <c r="U49" s="15" t="str">
        <f t="shared" si="3"/>
        <v/>
      </c>
      <c r="V49" s="15" t="str">
        <f t="shared" si="4"/>
        <v/>
      </c>
    </row>
    <row r="50" spans="1:22" ht="24.9" customHeight="1" x14ac:dyDescent="0.3">
      <c r="A50" s="15">
        <v>41</v>
      </c>
      <c r="B50" s="53"/>
      <c r="C50" s="54"/>
      <c r="D50" s="55"/>
      <c r="E50" s="56"/>
      <c r="F50" s="74">
        <v>2</v>
      </c>
      <c r="G50" s="60"/>
      <c r="H50" s="60"/>
      <c r="I50" s="60"/>
      <c r="J50" s="60"/>
      <c r="K50" s="60"/>
      <c r="L50" s="60"/>
      <c r="M50" s="60"/>
      <c r="N50" s="60"/>
      <c r="O50" s="60"/>
      <c r="P50" s="30" t="str">
        <f t="shared" si="6"/>
        <v/>
      </c>
      <c r="Q50" s="70"/>
      <c r="R50" s="70"/>
      <c r="S50" s="15">
        <f t="shared" si="1"/>
        <v>0</v>
      </c>
      <c r="T50" s="29" t="str">
        <f t="shared" si="5"/>
        <v/>
      </c>
      <c r="U50" s="15" t="str">
        <f t="shared" si="3"/>
        <v/>
      </c>
      <c r="V50" s="15" t="str">
        <f t="shared" si="4"/>
        <v/>
      </c>
    </row>
    <row r="51" spans="1:22" ht="24.9" customHeight="1" x14ac:dyDescent="0.3">
      <c r="A51" s="15">
        <v>42</v>
      </c>
      <c r="B51" s="53"/>
      <c r="C51" s="54"/>
      <c r="D51" s="55"/>
      <c r="E51" s="56"/>
      <c r="F51" s="74">
        <v>2</v>
      </c>
      <c r="G51" s="60"/>
      <c r="H51" s="60"/>
      <c r="I51" s="60"/>
      <c r="J51" s="60"/>
      <c r="K51" s="60"/>
      <c r="L51" s="60"/>
      <c r="M51" s="60"/>
      <c r="N51" s="60"/>
      <c r="O51" s="60"/>
      <c r="P51" s="30" t="str">
        <f t="shared" si="6"/>
        <v/>
      </c>
      <c r="Q51" s="70"/>
      <c r="R51" s="70"/>
      <c r="S51" s="15">
        <f t="shared" si="1"/>
        <v>0</v>
      </c>
      <c r="T51" s="29" t="str">
        <f t="shared" si="5"/>
        <v/>
      </c>
      <c r="U51" s="15" t="str">
        <f t="shared" si="3"/>
        <v/>
      </c>
      <c r="V51" s="15" t="str">
        <f t="shared" si="4"/>
        <v/>
      </c>
    </row>
    <row r="52" spans="1:22" ht="24.9" customHeight="1" x14ac:dyDescent="0.3">
      <c r="A52" s="15">
        <v>43</v>
      </c>
      <c r="B52" s="53"/>
      <c r="C52" s="54"/>
      <c r="D52" s="55"/>
      <c r="E52" s="56"/>
      <c r="F52" s="74">
        <v>2</v>
      </c>
      <c r="G52" s="60"/>
      <c r="H52" s="60"/>
      <c r="I52" s="60"/>
      <c r="J52" s="60"/>
      <c r="K52" s="60"/>
      <c r="L52" s="60"/>
      <c r="M52" s="60"/>
      <c r="N52" s="60"/>
      <c r="O52" s="60"/>
      <c r="P52" s="30" t="str">
        <f t="shared" si="6"/>
        <v/>
      </c>
      <c r="Q52" s="70"/>
      <c r="R52" s="70"/>
      <c r="S52" s="15">
        <f t="shared" si="1"/>
        <v>0</v>
      </c>
      <c r="T52" s="29" t="str">
        <f t="shared" si="5"/>
        <v/>
      </c>
      <c r="U52" s="15" t="str">
        <f t="shared" si="3"/>
        <v/>
      </c>
      <c r="V52" s="15" t="str">
        <f t="shared" si="4"/>
        <v/>
      </c>
    </row>
    <row r="53" spans="1:22" ht="24.9" customHeight="1" x14ac:dyDescent="0.3">
      <c r="A53" s="15">
        <v>44</v>
      </c>
      <c r="B53" s="53"/>
      <c r="C53" s="54"/>
      <c r="D53" s="55"/>
      <c r="E53" s="56"/>
      <c r="F53" s="74">
        <v>2</v>
      </c>
      <c r="G53" s="60"/>
      <c r="H53" s="60"/>
      <c r="I53" s="60"/>
      <c r="J53" s="60"/>
      <c r="K53" s="60"/>
      <c r="L53" s="60"/>
      <c r="M53" s="60"/>
      <c r="N53" s="60"/>
      <c r="O53" s="60"/>
      <c r="P53" s="30" t="str">
        <f t="shared" si="6"/>
        <v/>
      </c>
      <c r="Q53" s="70"/>
      <c r="R53" s="70"/>
      <c r="S53" s="15">
        <f t="shared" si="1"/>
        <v>0</v>
      </c>
      <c r="T53" s="29" t="str">
        <f t="shared" si="5"/>
        <v/>
      </c>
      <c r="U53" s="15" t="str">
        <f t="shared" si="3"/>
        <v/>
      </c>
      <c r="V53" s="15" t="str">
        <f t="shared" si="4"/>
        <v/>
      </c>
    </row>
    <row r="54" spans="1:22" ht="24.9" customHeight="1" x14ac:dyDescent="0.3">
      <c r="A54" s="15">
        <v>45</v>
      </c>
      <c r="B54" s="53"/>
      <c r="C54" s="54"/>
      <c r="D54" s="55"/>
      <c r="E54" s="56"/>
      <c r="F54" s="74">
        <v>2</v>
      </c>
      <c r="G54" s="60"/>
      <c r="H54" s="60"/>
      <c r="I54" s="60"/>
      <c r="J54" s="60"/>
      <c r="K54" s="60"/>
      <c r="L54" s="60"/>
      <c r="M54" s="60"/>
      <c r="N54" s="60"/>
      <c r="O54" s="60"/>
      <c r="P54" s="30" t="str">
        <f t="shared" si="6"/>
        <v/>
      </c>
      <c r="Q54" s="70"/>
      <c r="R54" s="70"/>
      <c r="S54" s="15">
        <f t="shared" si="1"/>
        <v>0</v>
      </c>
      <c r="T54" s="29" t="str">
        <f t="shared" si="5"/>
        <v/>
      </c>
      <c r="U54" s="15" t="str">
        <f t="shared" si="3"/>
        <v/>
      </c>
      <c r="V54" s="15" t="str">
        <f t="shared" si="4"/>
        <v/>
      </c>
    </row>
    <row r="55" spans="1:22" ht="24.9" customHeight="1" x14ac:dyDescent="0.3">
      <c r="A55" s="15">
        <v>46</v>
      </c>
      <c r="B55" s="53"/>
      <c r="C55" s="54"/>
      <c r="D55" s="55"/>
      <c r="E55" s="56"/>
      <c r="F55" s="74">
        <v>2</v>
      </c>
      <c r="G55" s="60"/>
      <c r="H55" s="60"/>
      <c r="I55" s="60"/>
      <c r="J55" s="60"/>
      <c r="K55" s="60"/>
      <c r="L55" s="60"/>
      <c r="M55" s="60"/>
      <c r="N55" s="60"/>
      <c r="O55" s="60"/>
      <c r="P55" s="30" t="str">
        <f t="shared" si="6"/>
        <v/>
      </c>
      <c r="Q55" s="70"/>
      <c r="R55" s="70"/>
      <c r="S55" s="15">
        <f t="shared" si="1"/>
        <v>0</v>
      </c>
      <c r="T55" s="29" t="str">
        <f t="shared" si="5"/>
        <v/>
      </c>
      <c r="U55" s="15" t="str">
        <f t="shared" si="3"/>
        <v/>
      </c>
      <c r="V55" s="15" t="str">
        <f t="shared" si="4"/>
        <v/>
      </c>
    </row>
    <row r="56" spans="1:22" ht="24.9" customHeight="1" x14ac:dyDescent="0.3">
      <c r="A56" s="15">
        <v>47</v>
      </c>
      <c r="B56" s="53"/>
      <c r="C56" s="54"/>
      <c r="D56" s="55"/>
      <c r="E56" s="56"/>
      <c r="F56" s="74">
        <v>2</v>
      </c>
      <c r="G56" s="60"/>
      <c r="H56" s="60"/>
      <c r="I56" s="60"/>
      <c r="J56" s="60"/>
      <c r="K56" s="60"/>
      <c r="L56" s="60"/>
      <c r="M56" s="60"/>
      <c r="N56" s="60"/>
      <c r="O56" s="60"/>
      <c r="P56" s="30" t="str">
        <f t="shared" si="6"/>
        <v/>
      </c>
      <c r="Q56" s="70"/>
      <c r="R56" s="70"/>
      <c r="S56" s="15">
        <f t="shared" si="1"/>
        <v>0</v>
      </c>
      <c r="T56" s="29" t="str">
        <f t="shared" si="5"/>
        <v/>
      </c>
      <c r="U56" s="15" t="str">
        <f t="shared" si="3"/>
        <v/>
      </c>
      <c r="V56" s="15" t="str">
        <f t="shared" si="4"/>
        <v/>
      </c>
    </row>
    <row r="57" spans="1:22" ht="24.9" customHeight="1" x14ac:dyDescent="0.3">
      <c r="A57" s="15">
        <v>48</v>
      </c>
      <c r="B57" s="53"/>
      <c r="C57" s="54"/>
      <c r="D57" s="55"/>
      <c r="E57" s="56"/>
      <c r="F57" s="74">
        <v>2</v>
      </c>
      <c r="G57" s="60"/>
      <c r="H57" s="60"/>
      <c r="I57" s="60"/>
      <c r="J57" s="60"/>
      <c r="K57" s="60"/>
      <c r="L57" s="60"/>
      <c r="M57" s="60"/>
      <c r="N57" s="60"/>
      <c r="O57" s="60"/>
      <c r="P57" s="30" t="str">
        <f t="shared" si="6"/>
        <v/>
      </c>
      <c r="Q57" s="70"/>
      <c r="R57" s="70"/>
      <c r="S57" s="15">
        <f t="shared" si="1"/>
        <v>0</v>
      </c>
      <c r="T57" s="29" t="str">
        <f t="shared" si="5"/>
        <v/>
      </c>
      <c r="U57" s="15" t="str">
        <f t="shared" si="3"/>
        <v/>
      </c>
      <c r="V57" s="15" t="str">
        <f t="shared" si="4"/>
        <v/>
      </c>
    </row>
    <row r="58" spans="1:22" ht="24.9" customHeight="1" x14ac:dyDescent="0.3">
      <c r="A58" s="15">
        <v>49</v>
      </c>
      <c r="B58" s="53"/>
      <c r="C58" s="54"/>
      <c r="D58" s="55"/>
      <c r="E58" s="56"/>
      <c r="F58" s="74">
        <v>2</v>
      </c>
      <c r="G58" s="60"/>
      <c r="H58" s="60"/>
      <c r="I58" s="60"/>
      <c r="J58" s="60"/>
      <c r="K58" s="60"/>
      <c r="L58" s="60"/>
      <c r="M58" s="60"/>
      <c r="N58" s="60"/>
      <c r="O58" s="60"/>
      <c r="P58" s="30" t="str">
        <f t="shared" si="6"/>
        <v/>
      </c>
      <c r="Q58" s="70"/>
      <c r="R58" s="70"/>
      <c r="S58" s="15">
        <f t="shared" si="1"/>
        <v>0</v>
      </c>
      <c r="T58" s="29" t="str">
        <f t="shared" si="5"/>
        <v/>
      </c>
      <c r="U58" s="15" t="str">
        <f t="shared" si="3"/>
        <v/>
      </c>
      <c r="V58" s="15" t="str">
        <f t="shared" si="4"/>
        <v/>
      </c>
    </row>
    <row r="59" spans="1:22" ht="24.9" customHeight="1" x14ac:dyDescent="0.3">
      <c r="A59" s="15">
        <v>50</v>
      </c>
      <c r="B59" s="53"/>
      <c r="C59" s="54"/>
      <c r="D59" s="55"/>
      <c r="E59" s="56"/>
      <c r="F59" s="74">
        <v>2</v>
      </c>
      <c r="G59" s="60"/>
      <c r="H59" s="60"/>
      <c r="I59" s="60"/>
      <c r="J59" s="60"/>
      <c r="K59" s="60"/>
      <c r="L59" s="60"/>
      <c r="M59" s="60"/>
      <c r="N59" s="60"/>
      <c r="O59" s="60"/>
      <c r="P59" s="30" t="str">
        <f t="shared" si="6"/>
        <v/>
      </c>
      <c r="Q59" s="70"/>
      <c r="R59" s="70"/>
      <c r="S59" s="15">
        <f t="shared" si="1"/>
        <v>0</v>
      </c>
      <c r="T59" s="29" t="str">
        <f t="shared" si="5"/>
        <v/>
      </c>
      <c r="U59" s="15" t="str">
        <f t="shared" si="3"/>
        <v/>
      </c>
      <c r="V59" s="15" t="str">
        <f t="shared" si="4"/>
        <v/>
      </c>
    </row>
    <row r="60" spans="1:22" ht="24.9" customHeight="1" x14ac:dyDescent="0.3">
      <c r="F60" s="34" t="s">
        <v>16</v>
      </c>
      <c r="G60" s="31">
        <f t="shared" ref="G60:O60" si="7">AVERAGE(G10:G59)</f>
        <v>5.7142857142857144</v>
      </c>
      <c r="H60" s="32">
        <f t="shared" si="7"/>
        <v>5.5142857142857142</v>
      </c>
      <c r="I60" s="33">
        <f t="shared" si="7"/>
        <v>5.4714285714285698</v>
      </c>
      <c r="J60" s="33">
        <f t="shared" si="7"/>
        <v>5.8571428571428568</v>
      </c>
      <c r="K60" s="33">
        <f t="shared" si="7"/>
        <v>5.257142857142858</v>
      </c>
      <c r="L60" s="33">
        <f t="shared" si="7"/>
        <v>5.4857142857142858</v>
      </c>
      <c r="M60" s="33">
        <f t="shared" si="7"/>
        <v>5.5142857142857142</v>
      </c>
      <c r="N60" s="33">
        <f t="shared" si="7"/>
        <v>5.2857142857142856</v>
      </c>
      <c r="O60" s="33">
        <f t="shared" si="7"/>
        <v>4.6571428571428566</v>
      </c>
    </row>
    <row r="61" spans="1:22" ht="24.9" customHeight="1" x14ac:dyDescent="0.3">
      <c r="F61" s="34" t="s">
        <v>17</v>
      </c>
      <c r="G61" s="31">
        <f t="shared" ref="G61:O61" si="8">MAX(G10:G59)</f>
        <v>7</v>
      </c>
      <c r="H61" s="32">
        <f t="shared" si="8"/>
        <v>6.3</v>
      </c>
      <c r="I61" s="33">
        <f t="shared" si="8"/>
        <v>6.4</v>
      </c>
      <c r="J61" s="33">
        <f t="shared" si="8"/>
        <v>7</v>
      </c>
      <c r="K61" s="33">
        <f t="shared" si="8"/>
        <v>5.9</v>
      </c>
      <c r="L61" s="33">
        <f t="shared" si="8"/>
        <v>6.3</v>
      </c>
      <c r="M61" s="33">
        <f t="shared" si="8"/>
        <v>6.7</v>
      </c>
      <c r="N61" s="33">
        <f t="shared" si="8"/>
        <v>6.5</v>
      </c>
      <c r="O61" s="33">
        <f t="shared" si="8"/>
        <v>5.6</v>
      </c>
      <c r="Q61" s="71" t="s">
        <v>21</v>
      </c>
      <c r="R61" s="72"/>
      <c r="S61" s="72"/>
      <c r="T61" s="73">
        <f>AVERAGE(G10:O59)</f>
        <v>5.4174603174603204</v>
      </c>
    </row>
    <row r="62" spans="1:22" ht="24.9" customHeight="1" x14ac:dyDescent="0.3">
      <c r="F62" s="34" t="s">
        <v>18</v>
      </c>
      <c r="G62" s="31">
        <f t="shared" ref="G62:O62" si="9">MIN(G10:G59)</f>
        <v>4.3</v>
      </c>
      <c r="H62" s="32">
        <f t="shared" si="9"/>
        <v>5</v>
      </c>
      <c r="I62" s="33">
        <f t="shared" si="9"/>
        <v>4.8</v>
      </c>
      <c r="J62" s="33">
        <f t="shared" si="9"/>
        <v>5.3</v>
      </c>
      <c r="K62" s="33">
        <f t="shared" si="9"/>
        <v>5</v>
      </c>
      <c r="L62" s="33">
        <f t="shared" si="9"/>
        <v>4.7</v>
      </c>
      <c r="M62" s="33">
        <f t="shared" si="9"/>
        <v>4.2</v>
      </c>
      <c r="N62" s="33">
        <f t="shared" si="9"/>
        <v>3.9</v>
      </c>
      <c r="O62" s="33">
        <f t="shared" si="9"/>
        <v>3.8</v>
      </c>
    </row>
    <row r="63" spans="1:22" ht="24.9" customHeight="1" x14ac:dyDescent="0.3">
      <c r="F63" s="34" t="s">
        <v>19</v>
      </c>
      <c r="G63" s="31">
        <f>G61-G62</f>
        <v>2.7</v>
      </c>
      <c r="H63" s="32">
        <f t="shared" ref="H63:O63" si="10">H61-H62</f>
        <v>1.2999999999999998</v>
      </c>
      <c r="I63" s="33">
        <f t="shared" si="10"/>
        <v>1.6000000000000005</v>
      </c>
      <c r="J63" s="33">
        <f t="shared" si="10"/>
        <v>1.7000000000000002</v>
      </c>
      <c r="K63" s="33">
        <f t="shared" si="10"/>
        <v>0.90000000000000036</v>
      </c>
      <c r="L63" s="33">
        <f t="shared" si="10"/>
        <v>1.5999999999999996</v>
      </c>
      <c r="M63" s="33">
        <f t="shared" si="10"/>
        <v>2.5</v>
      </c>
      <c r="N63" s="33">
        <f t="shared" si="10"/>
        <v>2.6</v>
      </c>
      <c r="O63" s="33">
        <f t="shared" si="10"/>
        <v>1.7999999999999998</v>
      </c>
    </row>
  </sheetData>
  <sheetProtection algorithmName="SHA-512" hashValue="B3lSIMA//rDu9ZMfkMqvXabytmxX80+1fbrIU+F6+fCP/AOV9RkAIF5/ZtzQCZHTiLBFbh7gWOZm8CieXjBaaQ==" saltValue="4ymKzht3Kk6Vdfmc8LMaiw==" spinCount="100000" sheet="1" selectLockedCells="1"/>
  <dataConsolidate function="count"/>
  <mergeCells count="4">
    <mergeCell ref="A2:B2"/>
    <mergeCell ref="E2:F2"/>
    <mergeCell ref="T2:V4"/>
    <mergeCell ref="D3:F3"/>
  </mergeCells>
  <conditionalFormatting sqref="V10:V59">
    <cfRule type="cellIs" dxfId="301" priority="53" stopIfTrue="1" operator="equal">
      <formula>"P"</formula>
    </cfRule>
    <cfRule type="cellIs" dxfId="300" priority="54" stopIfTrue="1" operator="equal">
      <formula>"R"</formula>
    </cfRule>
    <cfRule type="cellIs" dxfId="299" priority="55" stopIfTrue="1" operator="equal">
      <formula>"F"</formula>
    </cfRule>
  </conditionalFormatting>
  <conditionalFormatting sqref="V10:V59">
    <cfRule type="cellIs" dxfId="298" priority="52" stopIfTrue="1" operator="equal">
      <formula>"Fail"</formula>
    </cfRule>
  </conditionalFormatting>
  <conditionalFormatting sqref="V10:V59">
    <cfRule type="cellIs" dxfId="297" priority="51" stopIfTrue="1" operator="equal">
      <formula>"Bronze"</formula>
    </cfRule>
  </conditionalFormatting>
  <conditionalFormatting sqref="V10:V59">
    <cfRule type="cellIs" dxfId="296" priority="50" stopIfTrue="1" operator="equal">
      <formula>"Silver"</formula>
    </cfRule>
  </conditionalFormatting>
  <conditionalFormatting sqref="V10:V59">
    <cfRule type="cellIs" dxfId="295" priority="49" stopIfTrue="1" operator="equal">
      <formula>"Gold"</formula>
    </cfRule>
  </conditionalFormatting>
  <conditionalFormatting sqref="T10:T59">
    <cfRule type="cellIs" dxfId="294" priority="44" stopIfTrue="1" operator="equal">
      <formula>""</formula>
    </cfRule>
    <cfRule type="cellIs" dxfId="293" priority="45" stopIfTrue="1" operator="lessThan">
      <formula>5</formula>
    </cfRule>
    <cfRule type="cellIs" dxfId="292" priority="46" stopIfTrue="1" operator="lessThan">
      <formula>6</formula>
    </cfRule>
    <cfRule type="cellIs" dxfId="291" priority="47" stopIfTrue="1" operator="lessThan">
      <formula>7</formula>
    </cfRule>
    <cfRule type="cellIs" dxfId="290" priority="48" stopIfTrue="1" operator="greaterThanOrEqual">
      <formula>7</formula>
    </cfRule>
  </conditionalFormatting>
  <conditionalFormatting sqref="T10:T59">
    <cfRule type="cellIs" dxfId="289" priority="43" stopIfTrue="1" operator="equal">
      <formula>0</formula>
    </cfRule>
  </conditionalFormatting>
  <conditionalFormatting sqref="G61:O61">
    <cfRule type="aboveAverage" dxfId="288" priority="39" stopIfTrue="1" stdDev="1"/>
    <cfRule type="aboveAverage" dxfId="287" priority="40" stopIfTrue="1" aboveAverage="0" stdDev="1"/>
  </conditionalFormatting>
  <conditionalFormatting sqref="G62:O62">
    <cfRule type="aboveAverage" dxfId="286" priority="37" stopIfTrue="1" stdDev="1"/>
    <cfRule type="aboveAverage" dxfId="285" priority="38" stopIfTrue="1" aboveAverage="0" stdDev="1"/>
  </conditionalFormatting>
  <conditionalFormatting sqref="G63:O63">
    <cfRule type="aboveAverage" dxfId="284" priority="35" stopIfTrue="1" stdDev="1"/>
    <cfRule type="aboveAverage" dxfId="283" priority="36" stopIfTrue="1" aboveAverage="0" stdDev="1"/>
  </conditionalFormatting>
  <conditionalFormatting sqref="G60:O60">
    <cfRule type="aboveAverage" dxfId="282" priority="30" stopIfTrue="1" stdDev="1"/>
    <cfRule type="aboveAverage" dxfId="281" priority="31" stopIfTrue="1" aboveAverage="0" stdDev="1"/>
  </conditionalFormatting>
  <conditionalFormatting sqref="G62:O62">
    <cfRule type="aboveAverage" dxfId="280" priority="28" stopIfTrue="1" stdDev="1"/>
    <cfRule type="aboveAverage" dxfId="279" priority="29" stopIfTrue="1" aboveAverage="0" stdDev="1"/>
  </conditionalFormatting>
  <conditionalFormatting sqref="G63:O63">
    <cfRule type="aboveAverage" dxfId="278" priority="26" stopIfTrue="1" stdDev="1"/>
    <cfRule type="aboveAverage" dxfId="277" priority="27" stopIfTrue="1" aboveAverage="0" stdDev="1"/>
  </conditionalFormatting>
  <conditionalFormatting sqref="G63:O63">
    <cfRule type="aboveAverage" dxfId="276" priority="24" stopIfTrue="1" stdDev="1"/>
    <cfRule type="aboveAverage" dxfId="275" priority="25" stopIfTrue="1" aboveAverage="0" stdDev="1"/>
  </conditionalFormatting>
  <conditionalFormatting sqref="U10:U59">
    <cfRule type="cellIs" dxfId="274" priority="8" stopIfTrue="1" operator="greaterThan">
      <formula>2</formula>
    </cfRule>
  </conditionalFormatting>
  <conditionalFormatting sqref="U10:U59">
    <cfRule type="cellIs" dxfId="273" priority="7" stopIfTrue="1" operator="equal">
      <formula>""</formula>
    </cfRule>
  </conditionalFormatting>
  <conditionalFormatting sqref="S10:S59">
    <cfRule type="cellIs" dxfId="272" priority="6" stopIfTrue="1" operator="equal">
      <formula>""</formula>
    </cfRule>
  </conditionalFormatting>
  <conditionalFormatting sqref="G10:O59">
    <cfRule type="expression" priority="3" stopIfTrue="1">
      <formula>G10&lt;($T$61-4)</formula>
    </cfRule>
    <cfRule type="expression" dxfId="271" priority="4">
      <formula>G10&lt;($T$61-1)</formula>
    </cfRule>
    <cfRule type="expression" dxfId="270" priority="5">
      <formula>G10&gt;($T$61+1)</formula>
    </cfRule>
  </conditionalFormatting>
  <conditionalFormatting sqref="Q10:Q59">
    <cfRule type="cellIs" dxfId="269" priority="2" stopIfTrue="1" operator="equal">
      <formula>""</formula>
    </cfRule>
  </conditionalFormatting>
  <conditionalFormatting sqref="R10:R59">
    <cfRule type="cellIs" dxfId="268" priority="1" stopIfTrue="1" operator="equal">
      <formula>""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V63"/>
  <sheetViews>
    <sheetView topLeftCell="A8" zoomScaleNormal="115" workbookViewId="0">
      <selection activeCell="D18" sqref="D18"/>
    </sheetView>
  </sheetViews>
  <sheetFormatPr defaultColWidth="8.88671875" defaultRowHeight="14.4" x14ac:dyDescent="0.3"/>
  <cols>
    <col min="1" max="1" width="7.109375" style="19" customWidth="1"/>
    <col min="2" max="2" width="16.6640625" customWidth="1"/>
    <col min="3" max="3" width="16.88671875" customWidth="1"/>
    <col min="4" max="4" width="18.44140625" bestFit="1" customWidth="1"/>
    <col min="5" max="5" width="16.109375" customWidth="1"/>
    <col min="6" max="6" width="11.33203125" style="19" customWidth="1"/>
    <col min="7" max="7" width="7.88671875" style="19" customWidth="1"/>
    <col min="8" max="8" width="6.44140625" style="19" customWidth="1"/>
    <col min="9" max="15" width="6.44140625" style="20" customWidth="1"/>
    <col min="16" max="16" width="10.33203125" style="20" customWidth="1"/>
    <col min="17" max="19" width="6.44140625" style="19" customWidth="1"/>
    <col min="20" max="20" width="12.6640625" customWidth="1"/>
    <col min="21" max="21" width="15.88671875" customWidth="1"/>
    <col min="22" max="22" width="18.109375" customWidth="1"/>
  </cols>
  <sheetData>
    <row r="1" spans="1:22" s="2" customFormat="1" ht="24.9" customHeight="1" thickBot="1" x14ac:dyDescent="0.4">
      <c r="A1" s="1" t="s">
        <v>48</v>
      </c>
      <c r="D1" s="3"/>
      <c r="E1" s="3"/>
      <c r="F1" s="4"/>
      <c r="G1" s="4"/>
      <c r="H1" s="4"/>
      <c r="I1" s="5"/>
      <c r="J1" s="5"/>
      <c r="K1" s="5"/>
      <c r="L1" s="5"/>
      <c r="M1" s="5"/>
      <c r="N1" s="5"/>
      <c r="O1" s="5"/>
      <c r="P1" s="5"/>
      <c r="Q1" s="4"/>
      <c r="R1" s="4"/>
      <c r="S1" s="4"/>
    </row>
    <row r="2" spans="1:22" s="2" customFormat="1" ht="24.9" customHeight="1" x14ac:dyDescent="0.35">
      <c r="A2" s="114"/>
      <c r="B2" s="115"/>
      <c r="C2" s="67"/>
      <c r="D2" s="68" t="s">
        <v>0</v>
      </c>
      <c r="E2" s="116" t="s">
        <v>141</v>
      </c>
      <c r="F2" s="117"/>
      <c r="G2" s="7"/>
      <c r="I2" s="8"/>
      <c r="J2" s="8"/>
      <c r="K2" s="9"/>
      <c r="L2" s="9"/>
      <c r="M2" s="9"/>
      <c r="N2" s="9"/>
      <c r="O2" s="9"/>
      <c r="P2" s="9"/>
      <c r="Q2" s="7"/>
      <c r="R2" s="7"/>
      <c r="S2" s="7"/>
      <c r="T2" s="118" t="s">
        <v>1</v>
      </c>
      <c r="U2" s="118"/>
      <c r="V2" s="118"/>
    </row>
    <row r="3" spans="1:22" s="2" customFormat="1" ht="24.9" customHeight="1" x14ac:dyDescent="0.35">
      <c r="A3" s="68" t="s">
        <v>2</v>
      </c>
      <c r="B3" s="69"/>
      <c r="C3" s="69"/>
      <c r="D3" s="116" t="s">
        <v>128</v>
      </c>
      <c r="E3" s="120"/>
      <c r="F3" s="117"/>
      <c r="G3" s="7"/>
      <c r="I3" s="8"/>
      <c r="J3" s="8"/>
      <c r="K3" s="9"/>
      <c r="L3" s="9"/>
      <c r="M3" s="9"/>
      <c r="N3" s="9"/>
      <c r="O3" s="9"/>
      <c r="P3" s="9"/>
      <c r="Q3" s="7"/>
      <c r="R3" s="7"/>
      <c r="S3" s="7"/>
      <c r="T3" s="119"/>
      <c r="U3" s="119"/>
      <c r="V3" s="119"/>
    </row>
    <row r="4" spans="1:22" s="2" customFormat="1" ht="17.25" customHeight="1" x14ac:dyDescent="0.35">
      <c r="A4" s="7"/>
      <c r="F4" s="7"/>
      <c r="G4" s="7"/>
      <c r="H4" s="7"/>
      <c r="I4" s="9"/>
      <c r="J4" s="9"/>
      <c r="K4" s="9"/>
      <c r="L4" s="9"/>
      <c r="M4" s="9"/>
      <c r="N4" s="9"/>
      <c r="O4" s="9"/>
      <c r="P4" s="9"/>
      <c r="Q4" s="7"/>
      <c r="R4" s="7"/>
      <c r="S4" s="7"/>
      <c r="T4" s="119"/>
      <c r="U4" s="119"/>
      <c r="V4" s="119"/>
    </row>
    <row r="5" spans="1:22" s="2" customFormat="1" ht="17.25" customHeight="1" x14ac:dyDescent="0.35">
      <c r="A5" s="7"/>
      <c r="B5" s="7"/>
      <c r="C5" s="7"/>
      <c r="D5" s="7"/>
      <c r="E5" s="7"/>
      <c r="F5" s="7"/>
      <c r="G5" s="7"/>
      <c r="H5" s="7"/>
      <c r="I5" s="9"/>
      <c r="J5" s="9"/>
      <c r="K5" s="9"/>
      <c r="L5" s="9"/>
      <c r="M5" s="9"/>
      <c r="N5" s="9"/>
      <c r="O5" s="9"/>
      <c r="P5" s="9"/>
      <c r="Q5" s="7"/>
      <c r="R5" s="7"/>
      <c r="S5" s="7"/>
    </row>
    <row r="6" spans="1:22" s="2" customFormat="1" ht="19.5" customHeight="1" x14ac:dyDescent="0.35">
      <c r="A6" s="7"/>
      <c r="B6" s="7"/>
      <c r="C6" s="7"/>
      <c r="D6" s="7"/>
      <c r="E6" s="7"/>
      <c r="Q6" s="7"/>
      <c r="R6" s="7"/>
      <c r="S6" s="7"/>
    </row>
    <row r="7" spans="1:22" s="2" customFormat="1" ht="68.25" customHeight="1" x14ac:dyDescent="0.35">
      <c r="A7" s="7"/>
      <c r="B7" s="7"/>
      <c r="C7" s="7"/>
      <c r="D7" s="7"/>
      <c r="E7" s="7"/>
      <c r="F7" s="27" t="s">
        <v>3</v>
      </c>
      <c r="G7" s="64" t="s">
        <v>138</v>
      </c>
      <c r="H7" s="64" t="s">
        <v>133</v>
      </c>
      <c r="I7" s="64" t="s">
        <v>140</v>
      </c>
      <c r="J7" s="64" t="s">
        <v>142</v>
      </c>
      <c r="K7" s="64" t="s">
        <v>143</v>
      </c>
      <c r="L7" s="64" t="s">
        <v>142</v>
      </c>
      <c r="M7" s="64" t="s">
        <v>133</v>
      </c>
      <c r="N7" s="64" t="s">
        <v>144</v>
      </c>
      <c r="O7" s="64" t="s">
        <v>140</v>
      </c>
      <c r="P7" s="25"/>
      <c r="Q7" s="100" t="s">
        <v>143</v>
      </c>
      <c r="R7" s="100" t="s">
        <v>143</v>
      </c>
      <c r="S7" s="7"/>
    </row>
    <row r="8" spans="1:22" s="2" customFormat="1" ht="70.5" customHeight="1" thickBot="1" x14ac:dyDescent="0.4">
      <c r="A8" s="7"/>
      <c r="B8" s="7"/>
      <c r="C8" s="7"/>
      <c r="D8" s="7"/>
      <c r="E8" s="7"/>
      <c r="F8" s="24" t="s">
        <v>15</v>
      </c>
      <c r="G8" s="65" t="s">
        <v>146</v>
      </c>
      <c r="H8" s="65" t="s">
        <v>145</v>
      </c>
      <c r="I8" s="65" t="s">
        <v>53</v>
      </c>
      <c r="J8" s="65" t="s">
        <v>53</v>
      </c>
      <c r="K8" s="66" t="s">
        <v>108</v>
      </c>
      <c r="L8" s="65" t="s">
        <v>53</v>
      </c>
      <c r="M8" s="65" t="s">
        <v>145</v>
      </c>
      <c r="N8" s="65" t="s">
        <v>66</v>
      </c>
      <c r="O8" s="65" t="s">
        <v>53</v>
      </c>
      <c r="P8" s="26"/>
      <c r="Q8" s="66" t="s">
        <v>108</v>
      </c>
      <c r="R8" s="66" t="s">
        <v>108</v>
      </c>
      <c r="S8" s="7"/>
    </row>
    <row r="9" spans="1:22" s="14" customFormat="1" ht="57" customHeight="1" thickBot="1" x14ac:dyDescent="0.35">
      <c r="A9" s="10" t="s">
        <v>4</v>
      </c>
      <c r="B9" s="11" t="s">
        <v>5</v>
      </c>
      <c r="C9" s="11" t="s">
        <v>6</v>
      </c>
      <c r="D9" s="11" t="s">
        <v>7</v>
      </c>
      <c r="E9" s="10" t="s">
        <v>8</v>
      </c>
      <c r="F9" s="21" t="s">
        <v>9</v>
      </c>
      <c r="G9" s="22">
        <v>1</v>
      </c>
      <c r="H9" s="21">
        <v>2</v>
      </c>
      <c r="I9" s="23">
        <v>3</v>
      </c>
      <c r="J9" s="23">
        <v>4</v>
      </c>
      <c r="K9" s="23">
        <v>5</v>
      </c>
      <c r="L9" s="23">
        <v>6</v>
      </c>
      <c r="M9" s="23">
        <v>7</v>
      </c>
      <c r="N9" s="23">
        <v>8</v>
      </c>
      <c r="O9" s="23">
        <v>9</v>
      </c>
      <c r="P9" s="28" t="s">
        <v>20</v>
      </c>
      <c r="Q9" s="99" t="s">
        <v>10</v>
      </c>
      <c r="R9" s="99" t="s">
        <v>11</v>
      </c>
      <c r="S9" s="10">
        <v>10</v>
      </c>
      <c r="T9" s="10" t="s">
        <v>12</v>
      </c>
      <c r="U9" s="13" t="s">
        <v>13</v>
      </c>
      <c r="V9" s="13" t="s">
        <v>14</v>
      </c>
    </row>
    <row r="10" spans="1:22" ht="24.9" customHeight="1" x14ac:dyDescent="0.3">
      <c r="A10" s="15">
        <v>1</v>
      </c>
      <c r="B10" s="91" t="s">
        <v>62</v>
      </c>
      <c r="C10" s="91" t="s">
        <v>63</v>
      </c>
      <c r="D10" s="91" t="s">
        <v>53</v>
      </c>
      <c r="E10" s="91">
        <v>1417496</v>
      </c>
      <c r="F10" s="74">
        <v>3</v>
      </c>
      <c r="G10" s="108">
        <v>6.1</v>
      </c>
      <c r="H10" s="108">
        <v>5.7</v>
      </c>
      <c r="I10" s="108">
        <v>5.3</v>
      </c>
      <c r="J10" s="108">
        <v>5.7</v>
      </c>
      <c r="K10" s="108">
        <v>5.2</v>
      </c>
      <c r="L10" s="108">
        <v>5.4</v>
      </c>
      <c r="M10" s="108">
        <v>5.6</v>
      </c>
      <c r="N10" s="108">
        <v>5.0999999999999996</v>
      </c>
      <c r="O10" s="108">
        <v>5.5</v>
      </c>
      <c r="P10" s="30">
        <f t="shared" ref="P10:P21" si="0">IF(SUM(G10:O10)=0,"",SUM(G10:O10)/9)</f>
        <v>5.5111111111111111</v>
      </c>
      <c r="Q10" s="70">
        <v>6</v>
      </c>
      <c r="R10" s="70">
        <v>6</v>
      </c>
      <c r="S10" s="15">
        <f>(Q10+R10)/2</f>
        <v>6</v>
      </c>
      <c r="T10" s="29">
        <f>IF(SUM(G10:O10,S10)=0,"",SUM(G10:O10,S10)/10)</f>
        <v>5.5600000000000005</v>
      </c>
      <c r="U10" s="15">
        <f>IF(T10="","",COUNTIF(G10:O10,"&lt;4.5")+COUNTIF(S10,"&lt;4.5"))</f>
        <v>0</v>
      </c>
      <c r="V10" s="15" t="str">
        <f>IF(T10="","",IF(U10&gt;2,"Fail",IF(T10&lt;5,"Fail",IF(T10&lt;6,"Bronze",IF(T10&lt;7,"Silver","Gold")))))</f>
        <v>Bronze</v>
      </c>
    </row>
    <row r="11" spans="1:22" ht="24.9" customHeight="1" x14ac:dyDescent="0.3">
      <c r="A11" s="15">
        <v>2</v>
      </c>
      <c r="B11" s="91" t="s">
        <v>72</v>
      </c>
      <c r="C11" s="91" t="s">
        <v>73</v>
      </c>
      <c r="D11" s="91" t="s">
        <v>66</v>
      </c>
      <c r="E11" s="91">
        <v>1387776</v>
      </c>
      <c r="F11" s="74">
        <v>3</v>
      </c>
      <c r="G11" s="108">
        <v>6.3</v>
      </c>
      <c r="H11" s="108">
        <v>5.8</v>
      </c>
      <c r="I11" s="108">
        <v>5.5</v>
      </c>
      <c r="J11" s="108">
        <v>5.4</v>
      </c>
      <c r="K11" s="108">
        <v>5.2</v>
      </c>
      <c r="L11" s="108">
        <v>5</v>
      </c>
      <c r="M11" s="108">
        <v>5.3</v>
      </c>
      <c r="N11" s="108">
        <v>5.4</v>
      </c>
      <c r="O11" s="108">
        <v>4.7</v>
      </c>
      <c r="P11" s="30">
        <f t="shared" si="0"/>
        <v>5.4</v>
      </c>
      <c r="Q11" s="70">
        <v>7</v>
      </c>
      <c r="R11" s="70">
        <v>6</v>
      </c>
      <c r="S11" s="15">
        <f t="shared" ref="S11:S59" si="1">(Q11+R11)/2</f>
        <v>6.5</v>
      </c>
      <c r="T11" s="29">
        <f t="shared" ref="T11:T59" si="2">IF(SUM(G11:O11,S11)=0,"",SUM(G11:O11,S11)/10)</f>
        <v>5.51</v>
      </c>
      <c r="U11" s="15">
        <f t="shared" ref="U11:U59" si="3">IF(T11="","",COUNTIF(G11:O11,"&lt;4.5")+COUNTIF(S11,"&lt;4.5"))</f>
        <v>0</v>
      </c>
      <c r="V11" s="15" t="str">
        <f t="shared" ref="V11:V59" si="4">IF(T11="","",IF(U11&gt;2,"Fail",IF(T11&lt;5,"Fail",IF(T11&lt;6,"Bronze",IF(T11&lt;7,"Silver","Gold")))))</f>
        <v>Bronze</v>
      </c>
    </row>
    <row r="12" spans="1:22" ht="24.9" customHeight="1" x14ac:dyDescent="0.3">
      <c r="A12" s="16">
        <v>3</v>
      </c>
      <c r="B12" s="91" t="s">
        <v>74</v>
      </c>
      <c r="C12" s="91" t="s">
        <v>75</v>
      </c>
      <c r="D12" s="92" t="s">
        <v>66</v>
      </c>
      <c r="E12" s="91">
        <v>1284751</v>
      </c>
      <c r="F12" s="74">
        <v>3</v>
      </c>
      <c r="G12" s="108">
        <v>5.4</v>
      </c>
      <c r="H12" s="108">
        <v>5.4</v>
      </c>
      <c r="I12" s="108">
        <v>5.2</v>
      </c>
      <c r="J12" s="108">
        <v>5</v>
      </c>
      <c r="K12" s="108">
        <v>4.5999999999999996</v>
      </c>
      <c r="L12" s="108">
        <v>4.7</v>
      </c>
      <c r="M12" s="108">
        <v>5.5</v>
      </c>
      <c r="N12" s="108">
        <v>5.7</v>
      </c>
      <c r="O12" s="108">
        <v>5.4</v>
      </c>
      <c r="P12" s="30">
        <f t="shared" si="0"/>
        <v>5.2111111111111112</v>
      </c>
      <c r="Q12" s="108">
        <v>6</v>
      </c>
      <c r="R12" s="108">
        <v>6</v>
      </c>
      <c r="S12" s="15">
        <f t="shared" si="1"/>
        <v>6</v>
      </c>
      <c r="T12" s="29">
        <f t="shared" si="2"/>
        <v>5.29</v>
      </c>
      <c r="U12" s="15">
        <f t="shared" si="3"/>
        <v>0</v>
      </c>
      <c r="V12" s="15" t="str">
        <f t="shared" si="4"/>
        <v>Bronze</v>
      </c>
    </row>
    <row r="13" spans="1:22" ht="24.9" customHeight="1" x14ac:dyDescent="0.3">
      <c r="A13" s="15">
        <v>4</v>
      </c>
      <c r="B13" s="91" t="s">
        <v>76</v>
      </c>
      <c r="C13" s="91" t="s">
        <v>77</v>
      </c>
      <c r="D13" s="92" t="s">
        <v>66</v>
      </c>
      <c r="E13" s="91">
        <v>1382305</v>
      </c>
      <c r="F13" s="74">
        <v>3</v>
      </c>
      <c r="G13" s="108">
        <v>5.6</v>
      </c>
      <c r="H13" s="108">
        <v>5.5</v>
      </c>
      <c r="I13" s="108">
        <v>5.2</v>
      </c>
      <c r="J13" s="108">
        <v>5.0999999999999996</v>
      </c>
      <c r="K13" s="108">
        <v>5.0999999999999996</v>
      </c>
      <c r="L13" s="108">
        <v>5.3</v>
      </c>
      <c r="M13" s="108">
        <v>5.4</v>
      </c>
      <c r="N13" s="108">
        <v>5.5</v>
      </c>
      <c r="O13" s="108">
        <v>5.7</v>
      </c>
      <c r="P13" s="30">
        <f t="shared" si="0"/>
        <v>5.3777777777777782</v>
      </c>
      <c r="Q13" s="108">
        <v>8</v>
      </c>
      <c r="R13" s="108">
        <v>5</v>
      </c>
      <c r="S13" s="15">
        <f t="shared" si="1"/>
        <v>6.5</v>
      </c>
      <c r="T13" s="29">
        <f t="shared" si="2"/>
        <v>5.49</v>
      </c>
      <c r="U13" s="15">
        <f t="shared" si="3"/>
        <v>0</v>
      </c>
      <c r="V13" s="15" t="str">
        <f t="shared" si="4"/>
        <v>Bronze</v>
      </c>
    </row>
    <row r="14" spans="1:22" ht="24.9" customHeight="1" x14ac:dyDescent="0.3">
      <c r="A14" s="15">
        <v>5</v>
      </c>
      <c r="B14" s="91" t="s">
        <v>78</v>
      </c>
      <c r="C14" s="91" t="s">
        <v>79</v>
      </c>
      <c r="D14" s="91" t="s">
        <v>66</v>
      </c>
      <c r="E14" s="91">
        <v>867448</v>
      </c>
      <c r="F14" s="74">
        <v>3</v>
      </c>
      <c r="G14" s="108">
        <v>5.5</v>
      </c>
      <c r="H14" s="108">
        <v>6</v>
      </c>
      <c r="I14" s="108">
        <v>5</v>
      </c>
      <c r="J14" s="108">
        <v>5.4</v>
      </c>
      <c r="K14" s="108">
        <v>5.2</v>
      </c>
      <c r="L14" s="108">
        <v>5.8</v>
      </c>
      <c r="M14" s="108">
        <v>5.4</v>
      </c>
      <c r="N14" s="108">
        <v>5.6</v>
      </c>
      <c r="O14" s="108">
        <v>4.8</v>
      </c>
      <c r="P14" s="30">
        <f t="shared" si="0"/>
        <v>5.4111111111111105</v>
      </c>
      <c r="Q14" s="108">
        <v>8</v>
      </c>
      <c r="R14" s="108">
        <v>7</v>
      </c>
      <c r="S14" s="15">
        <f t="shared" si="1"/>
        <v>7.5</v>
      </c>
      <c r="T14" s="29">
        <f t="shared" si="2"/>
        <v>5.6199999999999992</v>
      </c>
      <c r="U14" s="15">
        <f t="shared" si="3"/>
        <v>0</v>
      </c>
      <c r="V14" s="15" t="str">
        <f t="shared" si="4"/>
        <v>Bronze</v>
      </c>
    </row>
    <row r="15" spans="1:22" ht="24.9" customHeight="1" x14ac:dyDescent="0.3">
      <c r="A15" s="15">
        <v>6</v>
      </c>
      <c r="B15" s="91" t="s">
        <v>105</v>
      </c>
      <c r="C15" s="91" t="s">
        <v>106</v>
      </c>
      <c r="D15" s="92" t="s">
        <v>88</v>
      </c>
      <c r="E15" s="91">
        <v>1382308</v>
      </c>
      <c r="F15" s="74">
        <v>3</v>
      </c>
      <c r="G15" s="108">
        <v>5.0999999999999996</v>
      </c>
      <c r="H15" s="108">
        <v>5.4</v>
      </c>
      <c r="I15" s="108">
        <v>5.7</v>
      </c>
      <c r="J15" s="108">
        <v>6.2</v>
      </c>
      <c r="K15" s="108">
        <v>5.4</v>
      </c>
      <c r="L15" s="108">
        <v>5.4</v>
      </c>
      <c r="M15" s="108">
        <v>5.5</v>
      </c>
      <c r="N15" s="108">
        <v>5.9</v>
      </c>
      <c r="O15" s="108">
        <v>5.6</v>
      </c>
      <c r="P15" s="30">
        <f t="shared" si="0"/>
        <v>5.5777777777777775</v>
      </c>
      <c r="Q15" s="108">
        <v>8</v>
      </c>
      <c r="R15" s="108">
        <v>7</v>
      </c>
      <c r="S15" s="15">
        <f t="shared" si="1"/>
        <v>7.5</v>
      </c>
      <c r="T15" s="29">
        <f t="shared" si="2"/>
        <v>5.77</v>
      </c>
      <c r="U15" s="15">
        <f t="shared" si="3"/>
        <v>0</v>
      </c>
      <c r="V15" s="15" t="str">
        <f t="shared" si="4"/>
        <v>Bronze</v>
      </c>
    </row>
    <row r="16" spans="1:22" ht="24.9" customHeight="1" x14ac:dyDescent="0.3">
      <c r="A16" s="15">
        <v>7</v>
      </c>
      <c r="B16" s="91" t="s">
        <v>130</v>
      </c>
      <c r="C16" s="91" t="s">
        <v>96</v>
      </c>
      <c r="D16" s="92" t="s">
        <v>120</v>
      </c>
      <c r="E16" s="91">
        <v>1265675</v>
      </c>
      <c r="F16" s="74">
        <v>3</v>
      </c>
      <c r="G16" s="108">
        <v>4.9000000000000004</v>
      </c>
      <c r="H16" s="108">
        <v>4.5999999999999996</v>
      </c>
      <c r="I16" s="108">
        <v>5.3</v>
      </c>
      <c r="J16" s="108">
        <v>5</v>
      </c>
      <c r="K16" s="108">
        <v>3.6</v>
      </c>
      <c r="L16" s="108">
        <v>4.4000000000000004</v>
      </c>
      <c r="M16" s="108">
        <v>4.8</v>
      </c>
      <c r="N16" s="108">
        <v>4.5999999999999996</v>
      </c>
      <c r="O16" s="108">
        <v>3.5</v>
      </c>
      <c r="P16" s="30">
        <f t="shared" si="0"/>
        <v>4.5222222222222221</v>
      </c>
      <c r="Q16" s="108">
        <v>6</v>
      </c>
      <c r="R16" s="108">
        <v>4</v>
      </c>
      <c r="S16" s="15">
        <f t="shared" si="1"/>
        <v>5</v>
      </c>
      <c r="T16" s="29">
        <f t="shared" si="2"/>
        <v>4.57</v>
      </c>
      <c r="U16" s="15">
        <f t="shared" si="3"/>
        <v>3</v>
      </c>
      <c r="V16" s="15" t="str">
        <f t="shared" si="4"/>
        <v>Fail</v>
      </c>
    </row>
    <row r="17" spans="1:22" ht="24.9" customHeight="1" x14ac:dyDescent="0.3">
      <c r="A17" s="15">
        <v>8</v>
      </c>
      <c r="B17" s="91" t="s">
        <v>126</v>
      </c>
      <c r="C17" s="91" t="s">
        <v>127</v>
      </c>
      <c r="D17" s="91" t="s">
        <v>120</v>
      </c>
      <c r="E17" s="91">
        <v>1376013</v>
      </c>
      <c r="F17" s="74">
        <v>3</v>
      </c>
      <c r="G17" s="108">
        <v>5.2</v>
      </c>
      <c r="H17" s="108">
        <v>5.3</v>
      </c>
      <c r="I17" s="108">
        <v>5.0999999999999996</v>
      </c>
      <c r="J17" s="108">
        <v>5.3</v>
      </c>
      <c r="K17" s="108">
        <v>4.4000000000000004</v>
      </c>
      <c r="L17" s="108">
        <v>4.8</v>
      </c>
      <c r="M17" s="108">
        <v>4.8</v>
      </c>
      <c r="N17" s="108">
        <v>5.8</v>
      </c>
      <c r="O17" s="108">
        <v>5.2</v>
      </c>
      <c r="P17" s="30">
        <f t="shared" si="0"/>
        <v>5.0999999999999996</v>
      </c>
      <c r="Q17" s="108">
        <v>7</v>
      </c>
      <c r="R17" s="108">
        <v>7</v>
      </c>
      <c r="S17" s="15">
        <f t="shared" si="1"/>
        <v>7</v>
      </c>
      <c r="T17" s="29">
        <f t="shared" si="2"/>
        <v>5.29</v>
      </c>
      <c r="U17" s="15">
        <f t="shared" si="3"/>
        <v>1</v>
      </c>
      <c r="V17" s="15" t="str">
        <f t="shared" si="4"/>
        <v>Bronze</v>
      </c>
    </row>
    <row r="18" spans="1:22" ht="24.9" customHeight="1" x14ac:dyDescent="0.3">
      <c r="A18" s="15">
        <v>9</v>
      </c>
      <c r="B18" s="91"/>
      <c r="C18" s="91"/>
      <c r="D18" s="91"/>
      <c r="E18" s="91"/>
      <c r="F18" s="74">
        <v>3</v>
      </c>
      <c r="G18" s="60"/>
      <c r="H18" s="60"/>
      <c r="I18" s="60"/>
      <c r="J18" s="60"/>
      <c r="K18" s="60"/>
      <c r="L18" s="60"/>
      <c r="M18" s="60"/>
      <c r="N18" s="60"/>
      <c r="O18" s="60"/>
      <c r="P18" s="30" t="str">
        <f t="shared" si="0"/>
        <v/>
      </c>
      <c r="Q18" s="70"/>
      <c r="R18" s="70"/>
      <c r="S18" s="15">
        <f t="shared" si="1"/>
        <v>0</v>
      </c>
      <c r="T18" s="29" t="str">
        <f t="shared" si="2"/>
        <v/>
      </c>
      <c r="U18" s="15" t="str">
        <f t="shared" si="3"/>
        <v/>
      </c>
      <c r="V18" s="15" t="str">
        <f t="shared" si="4"/>
        <v/>
      </c>
    </row>
    <row r="19" spans="1:22" ht="24.9" customHeight="1" x14ac:dyDescent="0.3">
      <c r="A19" s="15">
        <v>10</v>
      </c>
      <c r="B19" s="91"/>
      <c r="C19" s="91"/>
      <c r="D19" s="91"/>
      <c r="E19" s="91"/>
      <c r="F19" s="74">
        <v>3</v>
      </c>
      <c r="G19" s="60"/>
      <c r="H19" s="60"/>
      <c r="I19" s="60"/>
      <c r="J19" s="60"/>
      <c r="K19" s="60"/>
      <c r="L19" s="60"/>
      <c r="M19" s="60"/>
      <c r="N19" s="60"/>
      <c r="O19" s="60"/>
      <c r="P19" s="30" t="str">
        <f t="shared" si="0"/>
        <v/>
      </c>
      <c r="Q19" s="70"/>
      <c r="R19" s="70"/>
      <c r="S19" s="15">
        <f t="shared" si="1"/>
        <v>0</v>
      </c>
      <c r="T19" s="29" t="str">
        <f t="shared" si="2"/>
        <v/>
      </c>
      <c r="U19" s="15" t="str">
        <f t="shared" si="3"/>
        <v/>
      </c>
      <c r="V19" s="15" t="str">
        <f t="shared" si="4"/>
        <v/>
      </c>
    </row>
    <row r="20" spans="1:22" ht="24.9" customHeight="1" x14ac:dyDescent="0.3">
      <c r="A20" s="15">
        <v>11</v>
      </c>
      <c r="B20" s="97"/>
      <c r="C20" s="97"/>
      <c r="D20" s="97"/>
      <c r="E20" s="97"/>
      <c r="F20" s="74">
        <v>3</v>
      </c>
      <c r="G20" s="60"/>
      <c r="H20" s="60"/>
      <c r="I20" s="60"/>
      <c r="J20" s="60"/>
      <c r="K20" s="60"/>
      <c r="L20" s="60"/>
      <c r="M20" s="60"/>
      <c r="N20" s="60"/>
      <c r="O20" s="60"/>
      <c r="P20" s="30" t="str">
        <f t="shared" si="0"/>
        <v/>
      </c>
      <c r="Q20" s="70"/>
      <c r="R20" s="70"/>
      <c r="S20" s="15">
        <f t="shared" si="1"/>
        <v>0</v>
      </c>
      <c r="T20" s="29" t="str">
        <f t="shared" si="2"/>
        <v/>
      </c>
      <c r="U20" s="15" t="str">
        <f t="shared" si="3"/>
        <v/>
      </c>
      <c r="V20" s="15" t="str">
        <f t="shared" si="4"/>
        <v/>
      </c>
    </row>
    <row r="21" spans="1:22" ht="24.9" customHeight="1" x14ac:dyDescent="0.3">
      <c r="A21" s="15">
        <v>12</v>
      </c>
      <c r="B21" s="91"/>
      <c r="C21" s="91"/>
      <c r="D21" s="91"/>
      <c r="E21" s="91"/>
      <c r="F21" s="74">
        <v>3</v>
      </c>
      <c r="G21" s="60"/>
      <c r="H21" s="60"/>
      <c r="I21" s="60"/>
      <c r="J21" s="60"/>
      <c r="K21" s="60"/>
      <c r="L21" s="60"/>
      <c r="M21" s="60"/>
      <c r="N21" s="60"/>
      <c r="O21" s="60"/>
      <c r="P21" s="30" t="str">
        <f t="shared" si="0"/>
        <v/>
      </c>
      <c r="Q21" s="70"/>
      <c r="R21" s="70"/>
      <c r="S21" s="15">
        <f t="shared" si="1"/>
        <v>0</v>
      </c>
      <c r="T21" s="29" t="str">
        <f t="shared" si="2"/>
        <v/>
      </c>
      <c r="U21" s="15" t="str">
        <f t="shared" si="3"/>
        <v/>
      </c>
      <c r="V21" s="15" t="str">
        <f t="shared" si="4"/>
        <v/>
      </c>
    </row>
    <row r="22" spans="1:22" s="18" customFormat="1" ht="24.9" customHeight="1" x14ac:dyDescent="0.3">
      <c r="A22" s="15">
        <v>13</v>
      </c>
      <c r="B22" s="91"/>
      <c r="C22" s="93"/>
      <c r="D22" s="92"/>
      <c r="E22" s="91"/>
      <c r="F22" s="74">
        <v>3</v>
      </c>
      <c r="G22" s="60"/>
      <c r="H22" s="60"/>
      <c r="I22" s="60"/>
      <c r="J22" s="60"/>
      <c r="K22" s="60"/>
      <c r="L22" s="60"/>
      <c r="M22" s="60"/>
      <c r="N22" s="60"/>
      <c r="O22" s="60"/>
      <c r="P22" s="30" t="str">
        <f>IF(SUM(G22:O22)=0,"",SUM(G22:O22)/9)</f>
        <v/>
      </c>
      <c r="Q22" s="70"/>
      <c r="R22" s="70"/>
      <c r="S22" s="15">
        <f t="shared" si="1"/>
        <v>0</v>
      </c>
      <c r="T22" s="29" t="str">
        <f t="shared" si="2"/>
        <v/>
      </c>
      <c r="U22" s="15" t="str">
        <f t="shared" si="3"/>
        <v/>
      </c>
      <c r="V22" s="15" t="str">
        <f t="shared" si="4"/>
        <v/>
      </c>
    </row>
    <row r="23" spans="1:22" s="18" customFormat="1" ht="24.9" customHeight="1" x14ac:dyDescent="0.3">
      <c r="A23" s="15">
        <v>14</v>
      </c>
      <c r="B23" s="53"/>
      <c r="C23" s="54"/>
      <c r="D23" s="57"/>
      <c r="E23" s="56"/>
      <c r="F23" s="74">
        <v>3</v>
      </c>
      <c r="G23" s="60"/>
      <c r="H23" s="60"/>
      <c r="I23" s="60"/>
      <c r="J23" s="60"/>
      <c r="K23" s="60"/>
      <c r="L23" s="60"/>
      <c r="M23" s="60"/>
      <c r="N23" s="60"/>
      <c r="O23" s="60"/>
      <c r="P23" s="30" t="str">
        <f t="shared" ref="P23:P59" si="5">IF(SUM(G23:O23)=0,"",SUM(G23:O23)/9)</f>
        <v/>
      </c>
      <c r="Q23" s="70"/>
      <c r="R23" s="70"/>
      <c r="S23" s="15">
        <f t="shared" si="1"/>
        <v>0</v>
      </c>
      <c r="T23" s="29" t="str">
        <f t="shared" si="2"/>
        <v/>
      </c>
      <c r="U23" s="15" t="str">
        <f t="shared" si="3"/>
        <v/>
      </c>
      <c r="V23" s="15" t="str">
        <f t="shared" si="4"/>
        <v/>
      </c>
    </row>
    <row r="24" spans="1:22" s="18" customFormat="1" ht="24.9" customHeight="1" x14ac:dyDescent="0.3">
      <c r="A24" s="15">
        <v>15</v>
      </c>
      <c r="B24" s="53"/>
      <c r="C24" s="54"/>
      <c r="D24" s="57"/>
      <c r="E24" s="56"/>
      <c r="F24" s="74">
        <v>3</v>
      </c>
      <c r="G24" s="60"/>
      <c r="H24" s="60"/>
      <c r="I24" s="60"/>
      <c r="J24" s="60"/>
      <c r="K24" s="60"/>
      <c r="L24" s="60"/>
      <c r="M24" s="60"/>
      <c r="N24" s="60"/>
      <c r="O24" s="60"/>
      <c r="P24" s="30" t="str">
        <f t="shared" si="5"/>
        <v/>
      </c>
      <c r="Q24" s="70"/>
      <c r="R24" s="70"/>
      <c r="S24" s="15">
        <f t="shared" si="1"/>
        <v>0</v>
      </c>
      <c r="T24" s="29" t="str">
        <f t="shared" si="2"/>
        <v/>
      </c>
      <c r="U24" s="15" t="str">
        <f t="shared" si="3"/>
        <v/>
      </c>
      <c r="V24" s="15" t="str">
        <f t="shared" si="4"/>
        <v/>
      </c>
    </row>
    <row r="25" spans="1:22" s="18" customFormat="1" ht="24.9" customHeight="1" x14ac:dyDescent="0.3">
      <c r="A25" s="15">
        <v>16</v>
      </c>
      <c r="B25" s="53"/>
      <c r="C25" s="54"/>
      <c r="D25" s="55"/>
      <c r="E25" s="56"/>
      <c r="F25" s="74">
        <v>3</v>
      </c>
      <c r="G25" s="60"/>
      <c r="H25" s="60"/>
      <c r="I25" s="60"/>
      <c r="J25" s="60"/>
      <c r="K25" s="60"/>
      <c r="L25" s="60"/>
      <c r="M25" s="60"/>
      <c r="N25" s="60"/>
      <c r="O25" s="60"/>
      <c r="P25" s="30" t="str">
        <f t="shared" si="5"/>
        <v/>
      </c>
      <c r="Q25" s="70"/>
      <c r="R25" s="70"/>
      <c r="S25" s="15">
        <f t="shared" si="1"/>
        <v>0</v>
      </c>
      <c r="T25" s="29" t="str">
        <f t="shared" si="2"/>
        <v/>
      </c>
      <c r="U25" s="15" t="str">
        <f t="shared" si="3"/>
        <v/>
      </c>
      <c r="V25" s="15" t="str">
        <f t="shared" si="4"/>
        <v/>
      </c>
    </row>
    <row r="26" spans="1:22" s="18" customFormat="1" ht="24.9" customHeight="1" x14ac:dyDescent="0.3">
      <c r="A26" s="15">
        <v>17</v>
      </c>
      <c r="B26" s="53"/>
      <c r="C26" s="54"/>
      <c r="D26" s="55"/>
      <c r="E26" s="56"/>
      <c r="F26" s="74">
        <v>3</v>
      </c>
      <c r="G26" s="60"/>
      <c r="H26" s="60"/>
      <c r="I26" s="60"/>
      <c r="J26" s="60"/>
      <c r="K26" s="60"/>
      <c r="L26" s="60"/>
      <c r="M26" s="60"/>
      <c r="N26" s="60"/>
      <c r="O26" s="60"/>
      <c r="P26" s="30" t="str">
        <f t="shared" si="5"/>
        <v/>
      </c>
      <c r="Q26" s="70"/>
      <c r="R26" s="70"/>
      <c r="S26" s="15">
        <f t="shared" si="1"/>
        <v>0</v>
      </c>
      <c r="T26" s="29" t="str">
        <f t="shared" si="2"/>
        <v/>
      </c>
      <c r="U26" s="15" t="str">
        <f t="shared" si="3"/>
        <v/>
      </c>
      <c r="V26" s="15" t="str">
        <f t="shared" si="4"/>
        <v/>
      </c>
    </row>
    <row r="27" spans="1:22" s="18" customFormat="1" ht="24.9" customHeight="1" x14ac:dyDescent="0.3">
      <c r="A27" s="15">
        <v>18</v>
      </c>
      <c r="B27" s="53"/>
      <c r="C27" s="54"/>
      <c r="D27" s="55"/>
      <c r="E27" s="56"/>
      <c r="F27" s="74">
        <v>3</v>
      </c>
      <c r="G27" s="60"/>
      <c r="H27" s="60"/>
      <c r="I27" s="60"/>
      <c r="J27" s="60"/>
      <c r="K27" s="60"/>
      <c r="L27" s="60"/>
      <c r="M27" s="60"/>
      <c r="N27" s="60"/>
      <c r="O27" s="60"/>
      <c r="P27" s="30" t="str">
        <f t="shared" si="5"/>
        <v/>
      </c>
      <c r="Q27" s="70"/>
      <c r="R27" s="70"/>
      <c r="S27" s="15">
        <f t="shared" si="1"/>
        <v>0</v>
      </c>
      <c r="T27" s="29" t="str">
        <f t="shared" si="2"/>
        <v/>
      </c>
      <c r="U27" s="15" t="str">
        <f t="shared" si="3"/>
        <v/>
      </c>
      <c r="V27" s="15" t="str">
        <f t="shared" si="4"/>
        <v/>
      </c>
    </row>
    <row r="28" spans="1:22" s="18" customFormat="1" ht="24.9" customHeight="1" x14ac:dyDescent="0.3">
      <c r="A28" s="15">
        <v>19</v>
      </c>
      <c r="B28" s="53"/>
      <c r="C28" s="54"/>
      <c r="D28" s="55"/>
      <c r="E28" s="56"/>
      <c r="F28" s="74">
        <v>3</v>
      </c>
      <c r="G28" s="60"/>
      <c r="H28" s="60"/>
      <c r="I28" s="60"/>
      <c r="J28" s="60"/>
      <c r="K28" s="60"/>
      <c r="L28" s="60"/>
      <c r="M28" s="60"/>
      <c r="N28" s="60"/>
      <c r="O28" s="60"/>
      <c r="P28" s="30" t="str">
        <f t="shared" si="5"/>
        <v/>
      </c>
      <c r="Q28" s="70"/>
      <c r="R28" s="70"/>
      <c r="S28" s="15">
        <f t="shared" si="1"/>
        <v>0</v>
      </c>
      <c r="T28" s="29" t="str">
        <f t="shared" si="2"/>
        <v/>
      </c>
      <c r="U28" s="15" t="str">
        <f t="shared" si="3"/>
        <v/>
      </c>
      <c r="V28" s="15" t="str">
        <f t="shared" si="4"/>
        <v/>
      </c>
    </row>
    <row r="29" spans="1:22" s="18" customFormat="1" ht="24.9" customHeight="1" x14ac:dyDescent="0.3">
      <c r="A29" s="15">
        <v>20</v>
      </c>
      <c r="B29" s="53"/>
      <c r="C29" s="54"/>
      <c r="D29" s="55"/>
      <c r="E29" s="56"/>
      <c r="F29" s="74">
        <v>3</v>
      </c>
      <c r="G29" s="60"/>
      <c r="H29" s="60"/>
      <c r="I29" s="60"/>
      <c r="J29" s="60"/>
      <c r="K29" s="60"/>
      <c r="L29" s="60"/>
      <c r="M29" s="60"/>
      <c r="N29" s="60"/>
      <c r="O29" s="60"/>
      <c r="P29" s="30" t="str">
        <f t="shared" si="5"/>
        <v/>
      </c>
      <c r="Q29" s="70"/>
      <c r="R29" s="70"/>
      <c r="S29" s="15">
        <f t="shared" si="1"/>
        <v>0</v>
      </c>
      <c r="T29" s="29" t="str">
        <f t="shared" si="2"/>
        <v/>
      </c>
      <c r="U29" s="15" t="str">
        <f t="shared" si="3"/>
        <v/>
      </c>
      <c r="V29" s="15" t="str">
        <f t="shared" si="4"/>
        <v/>
      </c>
    </row>
    <row r="30" spans="1:22" s="18" customFormat="1" ht="24.9" customHeight="1" x14ac:dyDescent="0.3">
      <c r="A30" s="15">
        <v>21</v>
      </c>
      <c r="B30" s="53"/>
      <c r="C30" s="54"/>
      <c r="D30" s="55"/>
      <c r="E30" s="56"/>
      <c r="F30" s="74">
        <v>3</v>
      </c>
      <c r="G30" s="60"/>
      <c r="H30" s="60"/>
      <c r="I30" s="60"/>
      <c r="J30" s="60"/>
      <c r="K30" s="60"/>
      <c r="L30" s="60"/>
      <c r="M30" s="60"/>
      <c r="N30" s="60"/>
      <c r="O30" s="60"/>
      <c r="P30" s="30" t="str">
        <f t="shared" si="5"/>
        <v/>
      </c>
      <c r="Q30" s="70"/>
      <c r="R30" s="70"/>
      <c r="S30" s="15">
        <f t="shared" si="1"/>
        <v>0</v>
      </c>
      <c r="T30" s="29" t="str">
        <f t="shared" si="2"/>
        <v/>
      </c>
      <c r="U30" s="15" t="str">
        <f t="shared" si="3"/>
        <v/>
      </c>
      <c r="V30" s="15" t="str">
        <f t="shared" si="4"/>
        <v/>
      </c>
    </row>
    <row r="31" spans="1:22" s="18" customFormat="1" ht="24.9" customHeight="1" x14ac:dyDescent="0.3">
      <c r="A31" s="15">
        <v>22</v>
      </c>
      <c r="B31" s="53"/>
      <c r="C31" s="54"/>
      <c r="D31" s="55"/>
      <c r="E31" s="56"/>
      <c r="F31" s="74">
        <v>3</v>
      </c>
      <c r="G31" s="60"/>
      <c r="H31" s="60"/>
      <c r="I31" s="60"/>
      <c r="J31" s="60"/>
      <c r="K31" s="60"/>
      <c r="L31" s="60"/>
      <c r="M31" s="60"/>
      <c r="N31" s="60"/>
      <c r="O31" s="60"/>
      <c r="P31" s="30" t="str">
        <f t="shared" si="5"/>
        <v/>
      </c>
      <c r="Q31" s="70"/>
      <c r="R31" s="70"/>
      <c r="S31" s="15">
        <f t="shared" si="1"/>
        <v>0</v>
      </c>
      <c r="T31" s="29" t="str">
        <f t="shared" si="2"/>
        <v/>
      </c>
      <c r="U31" s="15" t="str">
        <f t="shared" si="3"/>
        <v/>
      </c>
      <c r="V31" s="15" t="str">
        <f t="shared" si="4"/>
        <v/>
      </c>
    </row>
    <row r="32" spans="1:22" s="18" customFormat="1" ht="24.9" customHeight="1" x14ac:dyDescent="0.3">
      <c r="A32" s="15">
        <v>23</v>
      </c>
      <c r="B32" s="53"/>
      <c r="C32" s="54"/>
      <c r="D32" s="55"/>
      <c r="E32" s="56"/>
      <c r="F32" s="74">
        <v>3</v>
      </c>
      <c r="G32" s="60"/>
      <c r="H32" s="60"/>
      <c r="I32" s="60"/>
      <c r="J32" s="60"/>
      <c r="K32" s="60"/>
      <c r="L32" s="60"/>
      <c r="M32" s="60"/>
      <c r="N32" s="60"/>
      <c r="O32" s="60"/>
      <c r="P32" s="30" t="str">
        <f t="shared" si="5"/>
        <v/>
      </c>
      <c r="Q32" s="70"/>
      <c r="R32" s="70"/>
      <c r="S32" s="15">
        <f t="shared" si="1"/>
        <v>0</v>
      </c>
      <c r="T32" s="29" t="str">
        <f t="shared" si="2"/>
        <v/>
      </c>
      <c r="U32" s="15" t="str">
        <f t="shared" si="3"/>
        <v/>
      </c>
      <c r="V32" s="15" t="str">
        <f t="shared" si="4"/>
        <v/>
      </c>
    </row>
    <row r="33" spans="1:22" ht="24.9" customHeight="1" x14ac:dyDescent="0.3">
      <c r="A33" s="15">
        <v>24</v>
      </c>
      <c r="B33" s="53"/>
      <c r="C33" s="54"/>
      <c r="D33" s="55"/>
      <c r="E33" s="56"/>
      <c r="F33" s="74">
        <v>3</v>
      </c>
      <c r="G33" s="60"/>
      <c r="H33" s="60"/>
      <c r="I33" s="60"/>
      <c r="J33" s="60"/>
      <c r="K33" s="60"/>
      <c r="L33" s="60"/>
      <c r="M33" s="60"/>
      <c r="N33" s="60"/>
      <c r="O33" s="60"/>
      <c r="P33" s="30" t="str">
        <f t="shared" si="5"/>
        <v/>
      </c>
      <c r="Q33" s="70"/>
      <c r="R33" s="70"/>
      <c r="S33" s="15">
        <f t="shared" si="1"/>
        <v>0</v>
      </c>
      <c r="T33" s="29" t="str">
        <f t="shared" si="2"/>
        <v/>
      </c>
      <c r="U33" s="15" t="str">
        <f t="shared" si="3"/>
        <v/>
      </c>
      <c r="V33" s="15" t="str">
        <f t="shared" si="4"/>
        <v/>
      </c>
    </row>
    <row r="34" spans="1:22" ht="24.9" customHeight="1" x14ac:dyDescent="0.3">
      <c r="A34" s="15">
        <v>25</v>
      </c>
      <c r="B34" s="53"/>
      <c r="C34" s="54"/>
      <c r="D34" s="55"/>
      <c r="E34" s="56"/>
      <c r="F34" s="74">
        <v>3</v>
      </c>
      <c r="G34" s="60"/>
      <c r="H34" s="60"/>
      <c r="I34" s="60"/>
      <c r="J34" s="60"/>
      <c r="K34" s="60"/>
      <c r="L34" s="60"/>
      <c r="M34" s="60"/>
      <c r="N34" s="60"/>
      <c r="O34" s="60"/>
      <c r="P34" s="30" t="str">
        <f t="shared" si="5"/>
        <v/>
      </c>
      <c r="Q34" s="70"/>
      <c r="R34" s="70"/>
      <c r="S34" s="15">
        <f t="shared" si="1"/>
        <v>0</v>
      </c>
      <c r="T34" s="29" t="str">
        <f t="shared" si="2"/>
        <v/>
      </c>
      <c r="U34" s="15" t="str">
        <f t="shared" si="3"/>
        <v/>
      </c>
      <c r="V34" s="15" t="str">
        <f t="shared" si="4"/>
        <v/>
      </c>
    </row>
    <row r="35" spans="1:22" ht="24.9" customHeight="1" x14ac:dyDescent="0.3">
      <c r="A35" s="15">
        <v>26</v>
      </c>
      <c r="B35" s="53"/>
      <c r="C35" s="54"/>
      <c r="D35" s="55"/>
      <c r="E35" s="56"/>
      <c r="F35" s="74">
        <v>3</v>
      </c>
      <c r="G35" s="60"/>
      <c r="H35" s="60"/>
      <c r="I35" s="60"/>
      <c r="J35" s="60"/>
      <c r="K35" s="60"/>
      <c r="L35" s="60"/>
      <c r="M35" s="60"/>
      <c r="N35" s="60"/>
      <c r="O35" s="60"/>
      <c r="P35" s="30" t="str">
        <f t="shared" si="5"/>
        <v/>
      </c>
      <c r="Q35" s="70"/>
      <c r="R35" s="70"/>
      <c r="S35" s="15">
        <f t="shared" si="1"/>
        <v>0</v>
      </c>
      <c r="T35" s="29" t="str">
        <f t="shared" si="2"/>
        <v/>
      </c>
      <c r="U35" s="15" t="str">
        <f t="shared" si="3"/>
        <v/>
      </c>
      <c r="V35" s="15" t="str">
        <f t="shared" si="4"/>
        <v/>
      </c>
    </row>
    <row r="36" spans="1:22" ht="24.9" customHeight="1" x14ac:dyDescent="0.3">
      <c r="A36" s="15">
        <v>27</v>
      </c>
      <c r="B36" s="53"/>
      <c r="C36" s="54"/>
      <c r="D36" s="55"/>
      <c r="E36" s="56"/>
      <c r="F36" s="74">
        <v>3</v>
      </c>
      <c r="G36" s="60"/>
      <c r="H36" s="60"/>
      <c r="I36" s="60"/>
      <c r="J36" s="60"/>
      <c r="K36" s="60"/>
      <c r="L36" s="60"/>
      <c r="M36" s="60"/>
      <c r="N36" s="60"/>
      <c r="O36" s="60"/>
      <c r="P36" s="30" t="str">
        <f t="shared" si="5"/>
        <v/>
      </c>
      <c r="Q36" s="70"/>
      <c r="R36" s="70"/>
      <c r="S36" s="15">
        <f t="shared" si="1"/>
        <v>0</v>
      </c>
      <c r="T36" s="29" t="str">
        <f t="shared" si="2"/>
        <v/>
      </c>
      <c r="U36" s="15" t="str">
        <f t="shared" si="3"/>
        <v/>
      </c>
      <c r="V36" s="15" t="str">
        <f t="shared" si="4"/>
        <v/>
      </c>
    </row>
    <row r="37" spans="1:22" ht="24.9" customHeight="1" x14ac:dyDescent="0.3">
      <c r="A37" s="15">
        <v>28</v>
      </c>
      <c r="B37" s="53"/>
      <c r="C37" s="54"/>
      <c r="D37" s="55"/>
      <c r="E37" s="56"/>
      <c r="F37" s="74">
        <v>3</v>
      </c>
      <c r="G37" s="60"/>
      <c r="H37" s="60"/>
      <c r="I37" s="60"/>
      <c r="J37" s="60"/>
      <c r="K37" s="60"/>
      <c r="L37" s="60"/>
      <c r="M37" s="60"/>
      <c r="N37" s="60"/>
      <c r="O37" s="60"/>
      <c r="P37" s="30" t="str">
        <f t="shared" si="5"/>
        <v/>
      </c>
      <c r="Q37" s="70"/>
      <c r="R37" s="70"/>
      <c r="S37" s="15">
        <f t="shared" si="1"/>
        <v>0</v>
      </c>
      <c r="T37" s="29" t="str">
        <f t="shared" si="2"/>
        <v/>
      </c>
      <c r="U37" s="15" t="str">
        <f t="shared" si="3"/>
        <v/>
      </c>
      <c r="V37" s="15" t="str">
        <f t="shared" si="4"/>
        <v/>
      </c>
    </row>
    <row r="38" spans="1:22" ht="24.9" customHeight="1" x14ac:dyDescent="0.3">
      <c r="A38" s="15">
        <v>29</v>
      </c>
      <c r="B38" s="53"/>
      <c r="C38" s="54"/>
      <c r="D38" s="55"/>
      <c r="E38" s="56"/>
      <c r="F38" s="74">
        <v>3</v>
      </c>
      <c r="G38" s="60"/>
      <c r="H38" s="60"/>
      <c r="I38" s="60"/>
      <c r="J38" s="60"/>
      <c r="K38" s="60"/>
      <c r="L38" s="60"/>
      <c r="M38" s="60"/>
      <c r="N38" s="60"/>
      <c r="O38" s="60"/>
      <c r="P38" s="30" t="str">
        <f t="shared" si="5"/>
        <v/>
      </c>
      <c r="Q38" s="70"/>
      <c r="R38" s="70"/>
      <c r="S38" s="15">
        <f t="shared" si="1"/>
        <v>0</v>
      </c>
      <c r="T38" s="29" t="str">
        <f t="shared" si="2"/>
        <v/>
      </c>
      <c r="U38" s="15" t="str">
        <f t="shared" si="3"/>
        <v/>
      </c>
      <c r="V38" s="15" t="str">
        <f t="shared" si="4"/>
        <v/>
      </c>
    </row>
    <row r="39" spans="1:22" ht="24.9" customHeight="1" x14ac:dyDescent="0.3">
      <c r="A39" s="15">
        <v>30</v>
      </c>
      <c r="B39" s="53"/>
      <c r="C39" s="54"/>
      <c r="D39" s="55"/>
      <c r="E39" s="56"/>
      <c r="F39" s="74">
        <v>3</v>
      </c>
      <c r="G39" s="60"/>
      <c r="H39" s="60"/>
      <c r="I39" s="60"/>
      <c r="J39" s="60"/>
      <c r="K39" s="60"/>
      <c r="L39" s="60"/>
      <c r="M39" s="60"/>
      <c r="N39" s="60"/>
      <c r="O39" s="60"/>
      <c r="P39" s="30" t="str">
        <f t="shared" si="5"/>
        <v/>
      </c>
      <c r="Q39" s="70"/>
      <c r="R39" s="70"/>
      <c r="S39" s="15">
        <f t="shared" si="1"/>
        <v>0</v>
      </c>
      <c r="T39" s="29" t="str">
        <f t="shared" si="2"/>
        <v/>
      </c>
      <c r="U39" s="15" t="str">
        <f t="shared" si="3"/>
        <v/>
      </c>
      <c r="V39" s="15" t="str">
        <f t="shared" si="4"/>
        <v/>
      </c>
    </row>
    <row r="40" spans="1:22" ht="24.9" customHeight="1" x14ac:dyDescent="0.3">
      <c r="A40" s="15">
        <v>31</v>
      </c>
      <c r="B40" s="53"/>
      <c r="C40" s="54"/>
      <c r="D40" s="55"/>
      <c r="E40" s="56"/>
      <c r="F40" s="74">
        <v>3</v>
      </c>
      <c r="G40" s="60"/>
      <c r="H40" s="60"/>
      <c r="I40" s="60"/>
      <c r="J40" s="60"/>
      <c r="K40" s="60"/>
      <c r="L40" s="60"/>
      <c r="M40" s="60"/>
      <c r="N40" s="60"/>
      <c r="O40" s="60"/>
      <c r="P40" s="30" t="str">
        <f t="shared" si="5"/>
        <v/>
      </c>
      <c r="Q40" s="70"/>
      <c r="R40" s="70"/>
      <c r="S40" s="15">
        <f t="shared" si="1"/>
        <v>0</v>
      </c>
      <c r="T40" s="29" t="str">
        <f t="shared" si="2"/>
        <v/>
      </c>
      <c r="U40" s="15" t="str">
        <f t="shared" si="3"/>
        <v/>
      </c>
      <c r="V40" s="15" t="str">
        <f t="shared" si="4"/>
        <v/>
      </c>
    </row>
    <row r="41" spans="1:22" ht="24.9" customHeight="1" x14ac:dyDescent="0.3">
      <c r="A41" s="15">
        <v>32</v>
      </c>
      <c r="B41" s="53"/>
      <c r="C41" s="54"/>
      <c r="D41" s="55"/>
      <c r="E41" s="56"/>
      <c r="F41" s="74">
        <v>3</v>
      </c>
      <c r="G41" s="60"/>
      <c r="H41" s="60"/>
      <c r="I41" s="60"/>
      <c r="J41" s="60"/>
      <c r="K41" s="60"/>
      <c r="L41" s="60"/>
      <c r="M41" s="60"/>
      <c r="N41" s="60"/>
      <c r="O41" s="60"/>
      <c r="P41" s="30" t="str">
        <f t="shared" si="5"/>
        <v/>
      </c>
      <c r="Q41" s="70"/>
      <c r="R41" s="70"/>
      <c r="S41" s="15">
        <f t="shared" si="1"/>
        <v>0</v>
      </c>
      <c r="T41" s="29" t="str">
        <f t="shared" si="2"/>
        <v/>
      </c>
      <c r="U41" s="15" t="str">
        <f t="shared" si="3"/>
        <v/>
      </c>
      <c r="V41" s="15" t="str">
        <f t="shared" si="4"/>
        <v/>
      </c>
    </row>
    <row r="42" spans="1:22" ht="24.9" customHeight="1" x14ac:dyDescent="0.3">
      <c r="A42" s="15">
        <v>33</v>
      </c>
      <c r="B42" s="53"/>
      <c r="C42" s="54"/>
      <c r="D42" s="55"/>
      <c r="E42" s="56"/>
      <c r="F42" s="74">
        <v>3</v>
      </c>
      <c r="G42" s="60"/>
      <c r="H42" s="60"/>
      <c r="I42" s="60"/>
      <c r="J42" s="60"/>
      <c r="K42" s="60"/>
      <c r="L42" s="60"/>
      <c r="M42" s="60"/>
      <c r="N42" s="60"/>
      <c r="O42" s="60"/>
      <c r="P42" s="30" t="str">
        <f t="shared" si="5"/>
        <v/>
      </c>
      <c r="Q42" s="70"/>
      <c r="R42" s="70"/>
      <c r="S42" s="15">
        <f t="shared" si="1"/>
        <v>0</v>
      </c>
      <c r="T42" s="29" t="str">
        <f t="shared" si="2"/>
        <v/>
      </c>
      <c r="U42" s="15" t="str">
        <f t="shared" si="3"/>
        <v/>
      </c>
      <c r="V42" s="15" t="str">
        <f t="shared" si="4"/>
        <v/>
      </c>
    </row>
    <row r="43" spans="1:22" ht="24.9" customHeight="1" x14ac:dyDescent="0.3">
      <c r="A43" s="15">
        <v>34</v>
      </c>
      <c r="B43" s="53"/>
      <c r="C43" s="54"/>
      <c r="D43" s="55"/>
      <c r="E43" s="56"/>
      <c r="F43" s="74">
        <v>3</v>
      </c>
      <c r="G43" s="60"/>
      <c r="H43" s="60"/>
      <c r="I43" s="60"/>
      <c r="J43" s="60"/>
      <c r="K43" s="60"/>
      <c r="L43" s="60"/>
      <c r="M43" s="60"/>
      <c r="N43" s="60"/>
      <c r="O43" s="60"/>
      <c r="P43" s="30" t="str">
        <f t="shared" si="5"/>
        <v/>
      </c>
      <c r="Q43" s="70"/>
      <c r="R43" s="70"/>
      <c r="S43" s="15">
        <f t="shared" si="1"/>
        <v>0</v>
      </c>
      <c r="T43" s="29" t="str">
        <f t="shared" si="2"/>
        <v/>
      </c>
      <c r="U43" s="15" t="str">
        <f t="shared" si="3"/>
        <v/>
      </c>
      <c r="V43" s="15" t="str">
        <f t="shared" si="4"/>
        <v/>
      </c>
    </row>
    <row r="44" spans="1:22" ht="24.9" customHeight="1" x14ac:dyDescent="0.3">
      <c r="A44" s="15">
        <v>35</v>
      </c>
      <c r="B44" s="53"/>
      <c r="C44" s="54"/>
      <c r="D44" s="55"/>
      <c r="E44" s="56"/>
      <c r="F44" s="74">
        <v>3</v>
      </c>
      <c r="G44" s="60"/>
      <c r="H44" s="60"/>
      <c r="I44" s="60"/>
      <c r="J44" s="60"/>
      <c r="K44" s="60"/>
      <c r="L44" s="60"/>
      <c r="M44" s="60"/>
      <c r="N44" s="60"/>
      <c r="O44" s="60"/>
      <c r="P44" s="30" t="str">
        <f t="shared" si="5"/>
        <v/>
      </c>
      <c r="Q44" s="70"/>
      <c r="R44" s="70"/>
      <c r="S44" s="15">
        <f t="shared" si="1"/>
        <v>0</v>
      </c>
      <c r="T44" s="29" t="str">
        <f t="shared" si="2"/>
        <v/>
      </c>
      <c r="U44" s="15" t="str">
        <f t="shared" si="3"/>
        <v/>
      </c>
      <c r="V44" s="15" t="str">
        <f t="shared" si="4"/>
        <v/>
      </c>
    </row>
    <row r="45" spans="1:22" ht="24.9" customHeight="1" x14ac:dyDescent="0.3">
      <c r="A45" s="15">
        <v>36</v>
      </c>
      <c r="B45" s="53"/>
      <c r="C45" s="54"/>
      <c r="D45" s="55"/>
      <c r="E45" s="56"/>
      <c r="F45" s="74">
        <v>3</v>
      </c>
      <c r="G45" s="60"/>
      <c r="H45" s="60"/>
      <c r="I45" s="60"/>
      <c r="J45" s="60"/>
      <c r="K45" s="60"/>
      <c r="L45" s="60"/>
      <c r="M45" s="60"/>
      <c r="N45" s="60"/>
      <c r="O45" s="60"/>
      <c r="P45" s="30" t="str">
        <f t="shared" si="5"/>
        <v/>
      </c>
      <c r="Q45" s="70"/>
      <c r="R45" s="70"/>
      <c r="S45" s="15">
        <f t="shared" si="1"/>
        <v>0</v>
      </c>
      <c r="T45" s="29" t="str">
        <f t="shared" si="2"/>
        <v/>
      </c>
      <c r="U45" s="15" t="str">
        <f t="shared" si="3"/>
        <v/>
      </c>
      <c r="V45" s="15" t="str">
        <f t="shared" si="4"/>
        <v/>
      </c>
    </row>
    <row r="46" spans="1:22" ht="24.9" customHeight="1" x14ac:dyDescent="0.3">
      <c r="A46" s="15">
        <v>37</v>
      </c>
      <c r="B46" s="53"/>
      <c r="C46" s="54"/>
      <c r="D46" s="55"/>
      <c r="E46" s="56"/>
      <c r="F46" s="74">
        <v>3</v>
      </c>
      <c r="G46" s="60"/>
      <c r="H46" s="60"/>
      <c r="I46" s="60"/>
      <c r="J46" s="60"/>
      <c r="K46" s="60"/>
      <c r="L46" s="60"/>
      <c r="M46" s="60"/>
      <c r="N46" s="60"/>
      <c r="O46" s="60"/>
      <c r="P46" s="30" t="str">
        <f t="shared" si="5"/>
        <v/>
      </c>
      <c r="Q46" s="70"/>
      <c r="R46" s="70"/>
      <c r="S46" s="15">
        <f t="shared" si="1"/>
        <v>0</v>
      </c>
      <c r="T46" s="29" t="str">
        <f t="shared" si="2"/>
        <v/>
      </c>
      <c r="U46" s="15" t="str">
        <f t="shared" si="3"/>
        <v/>
      </c>
      <c r="V46" s="15" t="str">
        <f t="shared" si="4"/>
        <v/>
      </c>
    </row>
    <row r="47" spans="1:22" ht="24.9" customHeight="1" x14ac:dyDescent="0.3">
      <c r="A47" s="15">
        <v>38</v>
      </c>
      <c r="B47" s="53"/>
      <c r="C47" s="54"/>
      <c r="D47" s="55"/>
      <c r="E47" s="56"/>
      <c r="F47" s="74">
        <v>3</v>
      </c>
      <c r="G47" s="60"/>
      <c r="H47" s="60"/>
      <c r="I47" s="60"/>
      <c r="J47" s="60"/>
      <c r="K47" s="60"/>
      <c r="L47" s="60"/>
      <c r="M47" s="60"/>
      <c r="N47" s="60"/>
      <c r="O47" s="60"/>
      <c r="P47" s="30" t="str">
        <f t="shared" si="5"/>
        <v/>
      </c>
      <c r="Q47" s="70"/>
      <c r="R47" s="70"/>
      <c r="S47" s="15">
        <f t="shared" si="1"/>
        <v>0</v>
      </c>
      <c r="T47" s="29" t="str">
        <f t="shared" si="2"/>
        <v/>
      </c>
      <c r="U47" s="15" t="str">
        <f t="shared" si="3"/>
        <v/>
      </c>
      <c r="V47" s="15" t="str">
        <f t="shared" si="4"/>
        <v/>
      </c>
    </row>
    <row r="48" spans="1:22" ht="24.9" customHeight="1" x14ac:dyDescent="0.3">
      <c r="A48" s="15">
        <v>39</v>
      </c>
      <c r="B48" s="53"/>
      <c r="C48" s="54"/>
      <c r="D48" s="55"/>
      <c r="E48" s="56"/>
      <c r="F48" s="74">
        <v>3</v>
      </c>
      <c r="G48" s="60"/>
      <c r="H48" s="60"/>
      <c r="I48" s="60"/>
      <c r="J48" s="60"/>
      <c r="K48" s="60"/>
      <c r="L48" s="60"/>
      <c r="M48" s="60"/>
      <c r="N48" s="60"/>
      <c r="O48" s="60"/>
      <c r="P48" s="30" t="str">
        <f t="shared" si="5"/>
        <v/>
      </c>
      <c r="Q48" s="70"/>
      <c r="R48" s="70"/>
      <c r="S48" s="15">
        <f t="shared" si="1"/>
        <v>0</v>
      </c>
      <c r="T48" s="29" t="str">
        <f t="shared" si="2"/>
        <v/>
      </c>
      <c r="U48" s="15" t="str">
        <f t="shared" si="3"/>
        <v/>
      </c>
      <c r="V48" s="15" t="str">
        <f t="shared" si="4"/>
        <v/>
      </c>
    </row>
    <row r="49" spans="1:22" ht="24.9" customHeight="1" x14ac:dyDescent="0.3">
      <c r="A49" s="15">
        <v>40</v>
      </c>
      <c r="B49" s="53"/>
      <c r="C49" s="54"/>
      <c r="D49" s="55"/>
      <c r="E49" s="56"/>
      <c r="F49" s="74">
        <v>3</v>
      </c>
      <c r="G49" s="60"/>
      <c r="H49" s="60"/>
      <c r="I49" s="60"/>
      <c r="J49" s="60"/>
      <c r="K49" s="60"/>
      <c r="L49" s="60"/>
      <c r="M49" s="60"/>
      <c r="N49" s="60"/>
      <c r="O49" s="60"/>
      <c r="P49" s="30" t="str">
        <f t="shared" si="5"/>
        <v/>
      </c>
      <c r="Q49" s="70"/>
      <c r="R49" s="70"/>
      <c r="S49" s="15">
        <f t="shared" si="1"/>
        <v>0</v>
      </c>
      <c r="T49" s="29" t="str">
        <f t="shared" si="2"/>
        <v/>
      </c>
      <c r="U49" s="15" t="str">
        <f t="shared" si="3"/>
        <v/>
      </c>
      <c r="V49" s="15" t="str">
        <f t="shared" si="4"/>
        <v/>
      </c>
    </row>
    <row r="50" spans="1:22" ht="24.9" customHeight="1" x14ac:dyDescent="0.3">
      <c r="A50" s="15">
        <v>41</v>
      </c>
      <c r="B50" s="53"/>
      <c r="C50" s="54"/>
      <c r="D50" s="55"/>
      <c r="E50" s="56"/>
      <c r="F50" s="74">
        <v>3</v>
      </c>
      <c r="G50" s="60"/>
      <c r="H50" s="60"/>
      <c r="I50" s="60"/>
      <c r="J50" s="60"/>
      <c r="K50" s="60"/>
      <c r="L50" s="60"/>
      <c r="M50" s="60"/>
      <c r="N50" s="60"/>
      <c r="O50" s="60"/>
      <c r="P50" s="30" t="str">
        <f t="shared" si="5"/>
        <v/>
      </c>
      <c r="Q50" s="70"/>
      <c r="R50" s="70"/>
      <c r="S50" s="15">
        <f t="shared" si="1"/>
        <v>0</v>
      </c>
      <c r="T50" s="29" t="str">
        <f t="shared" si="2"/>
        <v/>
      </c>
      <c r="U50" s="15" t="str">
        <f t="shared" si="3"/>
        <v/>
      </c>
      <c r="V50" s="15" t="str">
        <f t="shared" si="4"/>
        <v/>
      </c>
    </row>
    <row r="51" spans="1:22" ht="24.9" customHeight="1" x14ac:dyDescent="0.3">
      <c r="A51" s="15">
        <v>42</v>
      </c>
      <c r="B51" s="53"/>
      <c r="C51" s="54"/>
      <c r="D51" s="55"/>
      <c r="E51" s="56"/>
      <c r="F51" s="74">
        <v>3</v>
      </c>
      <c r="G51" s="60"/>
      <c r="H51" s="60"/>
      <c r="I51" s="60"/>
      <c r="J51" s="60"/>
      <c r="K51" s="60"/>
      <c r="L51" s="60"/>
      <c r="M51" s="60"/>
      <c r="N51" s="60"/>
      <c r="O51" s="60"/>
      <c r="P51" s="30" t="str">
        <f t="shared" si="5"/>
        <v/>
      </c>
      <c r="Q51" s="70"/>
      <c r="R51" s="70"/>
      <c r="S51" s="15">
        <f t="shared" si="1"/>
        <v>0</v>
      </c>
      <c r="T51" s="29" t="str">
        <f t="shared" si="2"/>
        <v/>
      </c>
      <c r="U51" s="15" t="str">
        <f t="shared" si="3"/>
        <v/>
      </c>
      <c r="V51" s="15" t="str">
        <f t="shared" si="4"/>
        <v/>
      </c>
    </row>
    <row r="52" spans="1:22" ht="24.9" customHeight="1" x14ac:dyDescent="0.3">
      <c r="A52" s="15">
        <v>43</v>
      </c>
      <c r="B52" s="53"/>
      <c r="C52" s="54"/>
      <c r="D52" s="55"/>
      <c r="E52" s="56"/>
      <c r="F52" s="74">
        <v>3</v>
      </c>
      <c r="G52" s="60"/>
      <c r="H52" s="60"/>
      <c r="I52" s="60"/>
      <c r="J52" s="60"/>
      <c r="K52" s="60"/>
      <c r="L52" s="60"/>
      <c r="M52" s="60"/>
      <c r="N52" s="60"/>
      <c r="O52" s="60"/>
      <c r="P52" s="30" t="str">
        <f t="shared" si="5"/>
        <v/>
      </c>
      <c r="Q52" s="70"/>
      <c r="R52" s="70"/>
      <c r="S52" s="15">
        <f t="shared" si="1"/>
        <v>0</v>
      </c>
      <c r="T52" s="29" t="str">
        <f t="shared" si="2"/>
        <v/>
      </c>
      <c r="U52" s="15" t="str">
        <f t="shared" si="3"/>
        <v/>
      </c>
      <c r="V52" s="15" t="str">
        <f t="shared" si="4"/>
        <v/>
      </c>
    </row>
    <row r="53" spans="1:22" ht="24.9" customHeight="1" x14ac:dyDescent="0.3">
      <c r="A53" s="15">
        <v>44</v>
      </c>
      <c r="B53" s="53"/>
      <c r="C53" s="54"/>
      <c r="D53" s="55"/>
      <c r="E53" s="56"/>
      <c r="F53" s="74">
        <v>3</v>
      </c>
      <c r="G53" s="60"/>
      <c r="H53" s="60"/>
      <c r="I53" s="60"/>
      <c r="J53" s="60"/>
      <c r="K53" s="60"/>
      <c r="L53" s="60"/>
      <c r="M53" s="60"/>
      <c r="N53" s="60"/>
      <c r="O53" s="60"/>
      <c r="P53" s="30" t="str">
        <f t="shared" si="5"/>
        <v/>
      </c>
      <c r="Q53" s="70"/>
      <c r="R53" s="70"/>
      <c r="S53" s="15">
        <f t="shared" si="1"/>
        <v>0</v>
      </c>
      <c r="T53" s="29" t="str">
        <f t="shared" si="2"/>
        <v/>
      </c>
      <c r="U53" s="15" t="str">
        <f t="shared" si="3"/>
        <v/>
      </c>
      <c r="V53" s="15" t="str">
        <f t="shared" si="4"/>
        <v/>
      </c>
    </row>
    <row r="54" spans="1:22" ht="24.9" customHeight="1" x14ac:dyDescent="0.3">
      <c r="A54" s="15">
        <v>45</v>
      </c>
      <c r="B54" s="53"/>
      <c r="C54" s="54"/>
      <c r="D54" s="55"/>
      <c r="E54" s="56"/>
      <c r="F54" s="74">
        <v>3</v>
      </c>
      <c r="G54" s="60"/>
      <c r="H54" s="60"/>
      <c r="I54" s="60"/>
      <c r="J54" s="60"/>
      <c r="K54" s="60"/>
      <c r="L54" s="60"/>
      <c r="M54" s="60"/>
      <c r="N54" s="60"/>
      <c r="O54" s="60"/>
      <c r="P54" s="30" t="str">
        <f t="shared" si="5"/>
        <v/>
      </c>
      <c r="Q54" s="70"/>
      <c r="R54" s="70"/>
      <c r="S54" s="15">
        <f t="shared" si="1"/>
        <v>0</v>
      </c>
      <c r="T54" s="29" t="str">
        <f t="shared" si="2"/>
        <v/>
      </c>
      <c r="U54" s="15" t="str">
        <f t="shared" si="3"/>
        <v/>
      </c>
      <c r="V54" s="15" t="str">
        <f t="shared" si="4"/>
        <v/>
      </c>
    </row>
    <row r="55" spans="1:22" ht="24.9" customHeight="1" x14ac:dyDescent="0.3">
      <c r="A55" s="15">
        <v>46</v>
      </c>
      <c r="B55" s="53"/>
      <c r="C55" s="54"/>
      <c r="D55" s="55"/>
      <c r="E55" s="56"/>
      <c r="F55" s="74">
        <v>3</v>
      </c>
      <c r="G55" s="60"/>
      <c r="H55" s="60"/>
      <c r="I55" s="60"/>
      <c r="J55" s="60"/>
      <c r="K55" s="60"/>
      <c r="L55" s="60"/>
      <c r="M55" s="60"/>
      <c r="N55" s="60"/>
      <c r="O55" s="60"/>
      <c r="P55" s="30" t="str">
        <f t="shared" si="5"/>
        <v/>
      </c>
      <c r="Q55" s="70"/>
      <c r="R55" s="70"/>
      <c r="S55" s="15">
        <f t="shared" si="1"/>
        <v>0</v>
      </c>
      <c r="T55" s="29" t="str">
        <f t="shared" si="2"/>
        <v/>
      </c>
      <c r="U55" s="15" t="str">
        <f t="shared" si="3"/>
        <v/>
      </c>
      <c r="V55" s="15" t="str">
        <f t="shared" si="4"/>
        <v/>
      </c>
    </row>
    <row r="56" spans="1:22" ht="24.9" customHeight="1" x14ac:dyDescent="0.3">
      <c r="A56" s="15">
        <v>47</v>
      </c>
      <c r="B56" s="53"/>
      <c r="C56" s="54"/>
      <c r="D56" s="55"/>
      <c r="E56" s="56"/>
      <c r="F56" s="74">
        <v>3</v>
      </c>
      <c r="G56" s="60"/>
      <c r="H56" s="60"/>
      <c r="I56" s="60"/>
      <c r="J56" s="60"/>
      <c r="K56" s="60"/>
      <c r="L56" s="60"/>
      <c r="M56" s="60"/>
      <c r="N56" s="60"/>
      <c r="O56" s="60"/>
      <c r="P56" s="30" t="str">
        <f t="shared" si="5"/>
        <v/>
      </c>
      <c r="Q56" s="70"/>
      <c r="R56" s="70"/>
      <c r="S56" s="15">
        <f t="shared" si="1"/>
        <v>0</v>
      </c>
      <c r="T56" s="29" t="str">
        <f t="shared" si="2"/>
        <v/>
      </c>
      <c r="U56" s="15" t="str">
        <f t="shared" si="3"/>
        <v/>
      </c>
      <c r="V56" s="15" t="str">
        <f t="shared" si="4"/>
        <v/>
      </c>
    </row>
    <row r="57" spans="1:22" ht="24.9" customHeight="1" x14ac:dyDescent="0.3">
      <c r="A57" s="15">
        <v>48</v>
      </c>
      <c r="B57" s="53"/>
      <c r="C57" s="54"/>
      <c r="D57" s="55"/>
      <c r="E57" s="56"/>
      <c r="F57" s="74">
        <v>3</v>
      </c>
      <c r="G57" s="60"/>
      <c r="H57" s="60"/>
      <c r="I57" s="60"/>
      <c r="J57" s="60"/>
      <c r="K57" s="60"/>
      <c r="L57" s="60"/>
      <c r="M57" s="60"/>
      <c r="N57" s="60"/>
      <c r="O57" s="60"/>
      <c r="P57" s="30" t="str">
        <f t="shared" si="5"/>
        <v/>
      </c>
      <c r="Q57" s="70"/>
      <c r="R57" s="70"/>
      <c r="S57" s="15">
        <f t="shared" si="1"/>
        <v>0</v>
      </c>
      <c r="T57" s="29" t="str">
        <f t="shared" si="2"/>
        <v/>
      </c>
      <c r="U57" s="15" t="str">
        <f t="shared" si="3"/>
        <v/>
      </c>
      <c r="V57" s="15" t="str">
        <f t="shared" si="4"/>
        <v/>
      </c>
    </row>
    <row r="58" spans="1:22" ht="24.9" customHeight="1" x14ac:dyDescent="0.3">
      <c r="A58" s="15">
        <v>49</v>
      </c>
      <c r="B58" s="53"/>
      <c r="C58" s="54"/>
      <c r="D58" s="55"/>
      <c r="E58" s="56"/>
      <c r="F58" s="74">
        <v>3</v>
      </c>
      <c r="G58" s="60"/>
      <c r="H58" s="60"/>
      <c r="I58" s="60"/>
      <c r="J58" s="60"/>
      <c r="K58" s="60"/>
      <c r="L58" s="60"/>
      <c r="M58" s="60"/>
      <c r="N58" s="60"/>
      <c r="O58" s="60"/>
      <c r="P58" s="30" t="str">
        <f t="shared" si="5"/>
        <v/>
      </c>
      <c r="Q58" s="70"/>
      <c r="R58" s="70"/>
      <c r="S58" s="15">
        <f t="shared" si="1"/>
        <v>0</v>
      </c>
      <c r="T58" s="29" t="str">
        <f t="shared" si="2"/>
        <v/>
      </c>
      <c r="U58" s="15" t="str">
        <f t="shared" si="3"/>
        <v/>
      </c>
      <c r="V58" s="15" t="str">
        <f t="shared" si="4"/>
        <v/>
      </c>
    </row>
    <row r="59" spans="1:22" ht="24.9" customHeight="1" x14ac:dyDescent="0.3">
      <c r="A59" s="15">
        <v>50</v>
      </c>
      <c r="B59" s="53"/>
      <c r="C59" s="54"/>
      <c r="D59" s="55"/>
      <c r="E59" s="56"/>
      <c r="F59" s="74">
        <v>3</v>
      </c>
      <c r="G59" s="60"/>
      <c r="H59" s="60"/>
      <c r="I59" s="60"/>
      <c r="J59" s="60"/>
      <c r="K59" s="60"/>
      <c r="L59" s="60"/>
      <c r="M59" s="60"/>
      <c r="N59" s="60"/>
      <c r="O59" s="60"/>
      <c r="P59" s="30" t="str">
        <f t="shared" si="5"/>
        <v/>
      </c>
      <c r="Q59" s="70"/>
      <c r="R59" s="70"/>
      <c r="S59" s="15">
        <f t="shared" si="1"/>
        <v>0</v>
      </c>
      <c r="T59" s="29" t="str">
        <f t="shared" si="2"/>
        <v/>
      </c>
      <c r="U59" s="15" t="str">
        <f t="shared" si="3"/>
        <v/>
      </c>
      <c r="V59" s="15" t="str">
        <f t="shared" si="4"/>
        <v/>
      </c>
    </row>
    <row r="60" spans="1:22" ht="24.9" customHeight="1" x14ac:dyDescent="0.3">
      <c r="F60" s="34" t="s">
        <v>16</v>
      </c>
      <c r="G60" s="31">
        <f t="shared" ref="G60:O60" si="6">AVERAGE(G10:G59)</f>
        <v>5.5125000000000002</v>
      </c>
      <c r="H60" s="32">
        <f t="shared" si="6"/>
        <v>5.4624999999999995</v>
      </c>
      <c r="I60" s="33">
        <f t="shared" si="6"/>
        <v>5.2874999999999996</v>
      </c>
      <c r="J60" s="33">
        <f t="shared" si="6"/>
        <v>5.3875000000000002</v>
      </c>
      <c r="K60" s="33">
        <f t="shared" si="6"/>
        <v>4.8375000000000004</v>
      </c>
      <c r="L60" s="33">
        <f t="shared" si="6"/>
        <v>5.0999999999999996</v>
      </c>
      <c r="M60" s="33">
        <f t="shared" si="6"/>
        <v>5.2874999999999988</v>
      </c>
      <c r="N60" s="33">
        <f t="shared" si="6"/>
        <v>5.4499999999999993</v>
      </c>
      <c r="O60" s="33">
        <f t="shared" si="6"/>
        <v>5.0500000000000007</v>
      </c>
    </row>
    <row r="61" spans="1:22" ht="24.9" customHeight="1" x14ac:dyDescent="0.3">
      <c r="F61" s="34" t="s">
        <v>17</v>
      </c>
      <c r="G61" s="31">
        <f t="shared" ref="G61:O61" si="7">MAX(G10:G59)</f>
        <v>6.3</v>
      </c>
      <c r="H61" s="32">
        <f t="shared" si="7"/>
        <v>6</v>
      </c>
      <c r="I61" s="33">
        <f t="shared" si="7"/>
        <v>5.7</v>
      </c>
      <c r="J61" s="33">
        <f t="shared" si="7"/>
        <v>6.2</v>
      </c>
      <c r="K61" s="33">
        <f t="shared" si="7"/>
        <v>5.4</v>
      </c>
      <c r="L61" s="33">
        <f t="shared" si="7"/>
        <v>5.8</v>
      </c>
      <c r="M61" s="33">
        <f t="shared" si="7"/>
        <v>5.6</v>
      </c>
      <c r="N61" s="33">
        <f t="shared" si="7"/>
        <v>5.9</v>
      </c>
      <c r="O61" s="33">
        <f t="shared" si="7"/>
        <v>5.7</v>
      </c>
      <c r="Q61" s="71" t="s">
        <v>21</v>
      </c>
      <c r="R61" s="72"/>
      <c r="S61" s="72"/>
      <c r="T61" s="73">
        <f>AVERAGE(G10:O59)</f>
        <v>5.2638888888888893</v>
      </c>
    </row>
    <row r="62" spans="1:22" ht="24.9" customHeight="1" x14ac:dyDescent="0.3">
      <c r="F62" s="34" t="s">
        <v>18</v>
      </c>
      <c r="G62" s="31">
        <f t="shared" ref="G62:O62" si="8">MIN(G10:G59)</f>
        <v>4.9000000000000004</v>
      </c>
      <c r="H62" s="32">
        <f t="shared" si="8"/>
        <v>4.5999999999999996</v>
      </c>
      <c r="I62" s="33">
        <f t="shared" si="8"/>
        <v>5</v>
      </c>
      <c r="J62" s="33">
        <f t="shared" si="8"/>
        <v>5</v>
      </c>
      <c r="K62" s="33">
        <f t="shared" si="8"/>
        <v>3.6</v>
      </c>
      <c r="L62" s="33">
        <f t="shared" si="8"/>
        <v>4.4000000000000004</v>
      </c>
      <c r="M62" s="33">
        <f t="shared" si="8"/>
        <v>4.8</v>
      </c>
      <c r="N62" s="33">
        <f t="shared" si="8"/>
        <v>4.5999999999999996</v>
      </c>
      <c r="O62" s="33">
        <f t="shared" si="8"/>
        <v>3.5</v>
      </c>
    </row>
    <row r="63" spans="1:22" ht="24.9" customHeight="1" x14ac:dyDescent="0.3">
      <c r="F63" s="34" t="s">
        <v>19</v>
      </c>
      <c r="G63" s="31">
        <f>G61-G62</f>
        <v>1.3999999999999995</v>
      </c>
      <c r="H63" s="32">
        <f t="shared" ref="H63:O63" si="9">H61-H62</f>
        <v>1.4000000000000004</v>
      </c>
      <c r="I63" s="33">
        <f t="shared" si="9"/>
        <v>0.70000000000000018</v>
      </c>
      <c r="J63" s="33">
        <f t="shared" si="9"/>
        <v>1.2000000000000002</v>
      </c>
      <c r="K63" s="33">
        <f t="shared" si="9"/>
        <v>1.8000000000000003</v>
      </c>
      <c r="L63" s="33">
        <f t="shared" si="9"/>
        <v>1.3999999999999995</v>
      </c>
      <c r="M63" s="33">
        <f t="shared" si="9"/>
        <v>0.79999999999999982</v>
      </c>
      <c r="N63" s="33">
        <f t="shared" si="9"/>
        <v>1.3000000000000007</v>
      </c>
      <c r="O63" s="33">
        <f t="shared" si="9"/>
        <v>2.2000000000000002</v>
      </c>
    </row>
  </sheetData>
  <sheetProtection algorithmName="SHA-512" hashValue="vWnHHZ97RaeWmRGHIZ8Th5oBpFL+YsCSPcxZDFA/zmd4hozX+63/IeaD1xE0Cd0TzLJwjcLF77Zrr+BrAuC7CQ==" saltValue="I/ftCPcS4w+wYbXVxMfDBQ==" spinCount="100000" sheet="1" selectLockedCells="1"/>
  <dataConsolidate function="count"/>
  <mergeCells count="4">
    <mergeCell ref="A2:B2"/>
    <mergeCell ref="E2:F2"/>
    <mergeCell ref="T2:V4"/>
    <mergeCell ref="D3:F3"/>
  </mergeCells>
  <conditionalFormatting sqref="V10:V59">
    <cfRule type="cellIs" dxfId="267" priority="37" stopIfTrue="1" operator="equal">
      <formula>"P"</formula>
    </cfRule>
    <cfRule type="cellIs" dxfId="266" priority="38" stopIfTrue="1" operator="equal">
      <formula>"R"</formula>
    </cfRule>
    <cfRule type="cellIs" dxfId="265" priority="39" stopIfTrue="1" operator="equal">
      <formula>"F"</formula>
    </cfRule>
  </conditionalFormatting>
  <conditionalFormatting sqref="V10:V59">
    <cfRule type="cellIs" dxfId="264" priority="36" stopIfTrue="1" operator="equal">
      <formula>"Fail"</formula>
    </cfRule>
  </conditionalFormatting>
  <conditionalFormatting sqref="V10:V59">
    <cfRule type="cellIs" dxfId="263" priority="35" stopIfTrue="1" operator="equal">
      <formula>"Bronze"</formula>
    </cfRule>
  </conditionalFormatting>
  <conditionalFormatting sqref="V10:V59">
    <cfRule type="cellIs" dxfId="262" priority="34" stopIfTrue="1" operator="equal">
      <formula>"Silver"</formula>
    </cfRule>
  </conditionalFormatting>
  <conditionalFormatting sqref="V10:V59">
    <cfRule type="cellIs" dxfId="261" priority="33" stopIfTrue="1" operator="equal">
      <formula>"Gold"</formula>
    </cfRule>
  </conditionalFormatting>
  <conditionalFormatting sqref="T10:T59">
    <cfRule type="cellIs" dxfId="260" priority="28" stopIfTrue="1" operator="equal">
      <formula>""</formula>
    </cfRule>
    <cfRule type="cellIs" dxfId="259" priority="29" stopIfTrue="1" operator="lessThan">
      <formula>5</formula>
    </cfRule>
    <cfRule type="cellIs" dxfId="258" priority="30" stopIfTrue="1" operator="lessThan">
      <formula>6</formula>
    </cfRule>
    <cfRule type="cellIs" dxfId="257" priority="31" stopIfTrue="1" operator="lessThan">
      <formula>7</formula>
    </cfRule>
    <cfRule type="cellIs" dxfId="256" priority="32" stopIfTrue="1" operator="greaterThanOrEqual">
      <formula>7</formula>
    </cfRule>
  </conditionalFormatting>
  <conditionalFormatting sqref="T10:T59">
    <cfRule type="cellIs" dxfId="255" priority="27" stopIfTrue="1" operator="equal">
      <formula>0</formula>
    </cfRule>
  </conditionalFormatting>
  <conditionalFormatting sqref="U10:U59">
    <cfRule type="cellIs" dxfId="254" priority="26" stopIfTrue="1" operator="greaterThan">
      <formula>2</formula>
    </cfRule>
  </conditionalFormatting>
  <conditionalFormatting sqref="U10:U59">
    <cfRule type="cellIs" dxfId="253" priority="25" stopIfTrue="1" operator="equal">
      <formula>""</formula>
    </cfRule>
  </conditionalFormatting>
  <conditionalFormatting sqref="G61:O61">
    <cfRule type="aboveAverage" dxfId="252" priority="23" stopIfTrue="1" stdDev="1"/>
    <cfRule type="aboveAverage" dxfId="251" priority="24" stopIfTrue="1" aboveAverage="0" stdDev="1"/>
  </conditionalFormatting>
  <conditionalFormatting sqref="G62:O62">
    <cfRule type="aboveAverage" dxfId="250" priority="21" stopIfTrue="1" stdDev="1"/>
    <cfRule type="aboveAverage" dxfId="249" priority="22" stopIfTrue="1" aboveAverage="0" stdDev="1"/>
  </conditionalFormatting>
  <conditionalFormatting sqref="G63:O63">
    <cfRule type="aboveAverage" dxfId="248" priority="19" stopIfTrue="1" stdDev="1"/>
    <cfRule type="aboveAverage" dxfId="247" priority="20" stopIfTrue="1" aboveAverage="0" stdDev="1"/>
  </conditionalFormatting>
  <conditionalFormatting sqref="G60:O60">
    <cfRule type="aboveAverage" dxfId="246" priority="14" stopIfTrue="1" stdDev="1"/>
    <cfRule type="aboveAverage" dxfId="245" priority="15" stopIfTrue="1" aboveAverage="0" stdDev="1"/>
  </conditionalFormatting>
  <conditionalFormatting sqref="G62:O62">
    <cfRule type="aboveAverage" dxfId="244" priority="12" stopIfTrue="1" stdDev="1"/>
    <cfRule type="aboveAverage" dxfId="243" priority="13" stopIfTrue="1" aboveAverage="0" stdDev="1"/>
  </conditionalFormatting>
  <conditionalFormatting sqref="G63:O63">
    <cfRule type="aboveAverage" dxfId="242" priority="10" stopIfTrue="1" stdDev="1"/>
    <cfRule type="aboveAverage" dxfId="241" priority="11" stopIfTrue="1" aboveAverage="0" stdDev="1"/>
  </conditionalFormatting>
  <conditionalFormatting sqref="G63:O63">
    <cfRule type="aboveAverage" dxfId="240" priority="8" stopIfTrue="1" stdDev="1"/>
    <cfRule type="aboveAverage" dxfId="239" priority="9" stopIfTrue="1" aboveAverage="0" stdDev="1"/>
  </conditionalFormatting>
  <conditionalFormatting sqref="Q10:Q59">
    <cfRule type="cellIs" dxfId="238" priority="7" stopIfTrue="1" operator="equal">
      <formula>""</formula>
    </cfRule>
  </conditionalFormatting>
  <conditionalFormatting sqref="R10:R59">
    <cfRule type="cellIs" dxfId="237" priority="6" stopIfTrue="1" operator="equal">
      <formula>""</formula>
    </cfRule>
  </conditionalFormatting>
  <conditionalFormatting sqref="G10:O59">
    <cfRule type="expression" priority="16" stopIfTrue="1">
      <formula>G10&lt;($T$61-4)</formula>
    </cfRule>
    <cfRule type="expression" dxfId="236" priority="17">
      <formula>G10&lt;($T$61-1)</formula>
    </cfRule>
    <cfRule type="expression" dxfId="235" priority="18">
      <formula>G10&gt;($T$61+1)</formula>
    </cfRule>
  </conditionalFormatting>
  <conditionalFormatting sqref="S10:S59">
    <cfRule type="cellIs" dxfId="234" priority="1" stopIfTrue="1" operator="equal">
      <formula>""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V63"/>
  <sheetViews>
    <sheetView zoomScaleNormal="100" workbookViewId="0">
      <selection activeCell="N8" sqref="N8"/>
    </sheetView>
  </sheetViews>
  <sheetFormatPr defaultColWidth="8.88671875" defaultRowHeight="14.4" x14ac:dyDescent="0.3"/>
  <cols>
    <col min="1" max="1" width="7.109375" style="19" customWidth="1"/>
    <col min="2" max="2" width="16.6640625" customWidth="1"/>
    <col min="3" max="3" width="16.88671875" customWidth="1"/>
    <col min="4" max="4" width="18.44140625" bestFit="1" customWidth="1"/>
    <col min="5" max="5" width="16.109375" customWidth="1"/>
    <col min="6" max="6" width="11.33203125" style="19" customWidth="1"/>
    <col min="7" max="7" width="7.88671875" style="19" customWidth="1"/>
    <col min="8" max="8" width="6.44140625" style="19" customWidth="1"/>
    <col min="9" max="15" width="6.44140625" style="20" customWidth="1"/>
    <col min="16" max="16" width="10.33203125" style="20" customWidth="1"/>
    <col min="17" max="19" width="6.44140625" style="19" customWidth="1"/>
    <col min="20" max="20" width="12.6640625" customWidth="1"/>
    <col min="21" max="21" width="15.88671875" customWidth="1"/>
    <col min="22" max="22" width="18.109375" customWidth="1"/>
  </cols>
  <sheetData>
    <row r="1" spans="1:22" s="2" customFormat="1" ht="24.9" customHeight="1" thickBot="1" x14ac:dyDescent="0.4">
      <c r="A1" s="1" t="s">
        <v>48</v>
      </c>
      <c r="D1" s="3"/>
      <c r="E1" s="3"/>
      <c r="F1" s="4"/>
      <c r="G1" s="4"/>
      <c r="H1" s="4"/>
      <c r="I1" s="5"/>
      <c r="J1" s="5"/>
      <c r="K1" s="5"/>
      <c r="L1" s="5"/>
      <c r="M1" s="5"/>
      <c r="N1" s="5"/>
      <c r="O1" s="5"/>
      <c r="P1" s="5"/>
      <c r="Q1" s="4"/>
      <c r="R1" s="4"/>
      <c r="S1" s="4"/>
    </row>
    <row r="2" spans="1:22" s="2" customFormat="1" ht="24.9" customHeight="1" x14ac:dyDescent="0.35">
      <c r="A2" s="114"/>
      <c r="B2" s="115"/>
      <c r="C2" s="67"/>
      <c r="D2" s="68" t="s">
        <v>0</v>
      </c>
      <c r="E2" s="116" t="s">
        <v>141</v>
      </c>
      <c r="F2" s="117"/>
      <c r="G2" s="7"/>
      <c r="I2" s="8"/>
      <c r="J2" s="8"/>
      <c r="K2" s="9"/>
      <c r="L2" s="9"/>
      <c r="M2" s="9"/>
      <c r="N2" s="9"/>
      <c r="O2" s="9"/>
      <c r="P2" s="9"/>
      <c r="Q2" s="7"/>
      <c r="R2" s="7"/>
      <c r="S2" s="7"/>
      <c r="T2" s="118" t="s">
        <v>1</v>
      </c>
      <c r="U2" s="118"/>
      <c r="V2" s="118"/>
    </row>
    <row r="3" spans="1:22" s="2" customFormat="1" ht="24.9" customHeight="1" x14ac:dyDescent="0.35">
      <c r="A3" s="68" t="s">
        <v>2</v>
      </c>
      <c r="B3" s="69"/>
      <c r="C3" s="69"/>
      <c r="D3" s="116" t="s">
        <v>128</v>
      </c>
      <c r="E3" s="120"/>
      <c r="F3" s="117"/>
      <c r="G3" s="7"/>
      <c r="I3" s="8"/>
      <c r="J3" s="8"/>
      <c r="K3" s="9"/>
      <c r="L3" s="9"/>
      <c r="M3" s="9"/>
      <c r="N3" s="9"/>
      <c r="O3" s="9"/>
      <c r="P3" s="9"/>
      <c r="Q3" s="7"/>
      <c r="R3" s="7"/>
      <c r="S3" s="7"/>
      <c r="T3" s="119"/>
      <c r="U3" s="119"/>
      <c r="V3" s="119"/>
    </row>
    <row r="4" spans="1:22" s="2" customFormat="1" ht="17.25" customHeight="1" x14ac:dyDescent="0.35">
      <c r="A4" s="7"/>
      <c r="F4" s="7"/>
      <c r="G4" s="7"/>
      <c r="H4" s="7"/>
      <c r="I4" s="9"/>
      <c r="J4" s="9"/>
      <c r="K4" s="9"/>
      <c r="L4" s="9"/>
      <c r="M4" s="9"/>
      <c r="N4" s="9"/>
      <c r="O4" s="9"/>
      <c r="P4" s="9"/>
      <c r="Q4" s="7"/>
      <c r="R4" s="7"/>
      <c r="S4" s="7"/>
      <c r="T4" s="119"/>
      <c r="U4" s="119"/>
      <c r="V4" s="119"/>
    </row>
    <row r="5" spans="1:22" s="2" customFormat="1" ht="17.25" customHeight="1" x14ac:dyDescent="0.35">
      <c r="A5" s="7"/>
      <c r="B5" s="7"/>
      <c r="C5" s="7"/>
      <c r="D5" s="7"/>
      <c r="E5" s="7"/>
      <c r="F5" s="7"/>
      <c r="G5" s="7"/>
      <c r="H5" s="7"/>
      <c r="I5" s="9"/>
      <c r="J5" s="9"/>
      <c r="K5" s="9"/>
      <c r="L5" s="9"/>
      <c r="M5" s="9"/>
      <c r="N5" s="9"/>
      <c r="O5" s="9"/>
      <c r="P5" s="9"/>
      <c r="Q5" s="7"/>
      <c r="R5" s="7"/>
      <c r="S5" s="7"/>
    </row>
    <row r="6" spans="1:22" s="2" customFormat="1" ht="19.5" customHeight="1" x14ac:dyDescent="0.35">
      <c r="A6" s="7"/>
      <c r="B6" s="7"/>
      <c r="C6" s="7"/>
      <c r="D6" s="7"/>
      <c r="E6" s="7"/>
      <c r="Q6" s="7"/>
      <c r="R6" s="7"/>
      <c r="S6" s="7"/>
    </row>
    <row r="7" spans="1:22" s="2" customFormat="1" ht="68.25" customHeight="1" x14ac:dyDescent="0.35">
      <c r="A7" s="7"/>
      <c r="B7" s="7"/>
      <c r="C7" s="7"/>
      <c r="D7" s="7"/>
      <c r="E7" s="7"/>
      <c r="F7" s="27" t="s">
        <v>3</v>
      </c>
      <c r="G7" s="64" t="s">
        <v>133</v>
      </c>
      <c r="H7" s="64" t="s">
        <v>144</v>
      </c>
      <c r="I7" s="64" t="s">
        <v>144</v>
      </c>
      <c r="J7" s="64" t="s">
        <v>140</v>
      </c>
      <c r="K7" s="64" t="s">
        <v>143</v>
      </c>
      <c r="L7" s="64" t="s">
        <v>142</v>
      </c>
      <c r="M7" s="64" t="s">
        <v>140</v>
      </c>
      <c r="N7" s="64" t="s">
        <v>138</v>
      </c>
      <c r="O7" s="64" t="s">
        <v>133</v>
      </c>
      <c r="P7" s="25"/>
      <c r="Q7" s="100" t="s">
        <v>143</v>
      </c>
      <c r="R7" s="100" t="s">
        <v>143</v>
      </c>
      <c r="S7" s="7"/>
    </row>
    <row r="8" spans="1:22" s="2" customFormat="1" ht="70.5" customHeight="1" thickBot="1" x14ac:dyDescent="0.4">
      <c r="A8" s="7"/>
      <c r="B8" s="7"/>
      <c r="C8" s="7"/>
      <c r="D8" s="7"/>
      <c r="E8" s="7"/>
      <c r="F8" s="24" t="s">
        <v>15</v>
      </c>
      <c r="G8" s="65" t="s">
        <v>145</v>
      </c>
      <c r="H8" s="65" t="s">
        <v>66</v>
      </c>
      <c r="I8" s="65" t="s">
        <v>66</v>
      </c>
      <c r="J8" s="65" t="s">
        <v>53</v>
      </c>
      <c r="K8" s="66" t="s">
        <v>108</v>
      </c>
      <c r="L8" s="65" t="s">
        <v>53</v>
      </c>
      <c r="M8" s="65" t="s">
        <v>53</v>
      </c>
      <c r="N8" s="65" t="s">
        <v>146</v>
      </c>
      <c r="O8" s="65" t="s">
        <v>145</v>
      </c>
      <c r="P8" s="26"/>
      <c r="Q8" s="66" t="s">
        <v>108</v>
      </c>
      <c r="R8" s="66" t="s">
        <v>108</v>
      </c>
      <c r="S8" s="7"/>
    </row>
    <row r="9" spans="1:22" s="14" customFormat="1" ht="57" customHeight="1" thickBot="1" x14ac:dyDescent="0.35">
      <c r="A9" s="10" t="s">
        <v>4</v>
      </c>
      <c r="B9" s="11" t="s">
        <v>5</v>
      </c>
      <c r="C9" s="11" t="s">
        <v>6</v>
      </c>
      <c r="D9" s="11" t="s">
        <v>7</v>
      </c>
      <c r="E9" s="10" t="s">
        <v>8</v>
      </c>
      <c r="F9" s="21" t="s">
        <v>9</v>
      </c>
      <c r="G9" s="22">
        <v>1</v>
      </c>
      <c r="H9" s="21">
        <v>2</v>
      </c>
      <c r="I9" s="23">
        <v>3</v>
      </c>
      <c r="J9" s="23">
        <v>4</v>
      </c>
      <c r="K9" s="23">
        <v>5</v>
      </c>
      <c r="L9" s="23">
        <v>6</v>
      </c>
      <c r="M9" s="23">
        <v>7</v>
      </c>
      <c r="N9" s="23">
        <v>8</v>
      </c>
      <c r="O9" s="23">
        <v>9</v>
      </c>
      <c r="P9" s="28" t="s">
        <v>20</v>
      </c>
      <c r="Q9" s="12" t="s">
        <v>10</v>
      </c>
      <c r="R9" s="12" t="s">
        <v>11</v>
      </c>
      <c r="S9" s="10">
        <v>10</v>
      </c>
      <c r="T9" s="10" t="s">
        <v>12</v>
      </c>
      <c r="U9" s="13" t="s">
        <v>13</v>
      </c>
      <c r="V9" s="13" t="s">
        <v>14</v>
      </c>
    </row>
    <row r="10" spans="1:22" ht="24.9" customHeight="1" x14ac:dyDescent="0.3">
      <c r="A10" s="15">
        <v>1</v>
      </c>
      <c r="B10" s="91" t="s">
        <v>121</v>
      </c>
      <c r="C10" s="91" t="s">
        <v>122</v>
      </c>
      <c r="D10" s="92" t="s">
        <v>120</v>
      </c>
      <c r="E10" s="91">
        <v>1390861</v>
      </c>
      <c r="F10" s="74">
        <v>4</v>
      </c>
      <c r="G10" s="108">
        <v>5.2</v>
      </c>
      <c r="H10" s="108">
        <v>4.7</v>
      </c>
      <c r="I10" s="108">
        <v>4.7</v>
      </c>
      <c r="J10" s="108">
        <v>4.2</v>
      </c>
      <c r="K10" s="108">
        <v>3.7</v>
      </c>
      <c r="L10" s="108">
        <v>5.6</v>
      </c>
      <c r="M10" s="108">
        <v>4.5</v>
      </c>
      <c r="N10" s="108">
        <v>4.5999999999999996</v>
      </c>
      <c r="O10" s="108">
        <v>4.4000000000000004</v>
      </c>
      <c r="P10" s="30">
        <f t="shared" ref="P10:P21" si="0">IF(SUM(G10:O10)=0,"",SUM(G10:O10)/9)</f>
        <v>4.6222222222222227</v>
      </c>
      <c r="Q10" s="70">
        <v>8</v>
      </c>
      <c r="R10" s="70">
        <v>8</v>
      </c>
      <c r="S10" s="15">
        <f>(Q10+R10)/2</f>
        <v>8</v>
      </c>
      <c r="T10" s="29">
        <f>IF(SUM(G10:O10,S10)=0,"",SUM(G10:O10,S10)/10)</f>
        <v>4.96</v>
      </c>
      <c r="U10" s="15">
        <f>IF(T10="","",COUNTIF(G10:O10,"&lt;4.5")+COUNTIF(S10,"&lt;4.5"))</f>
        <v>3</v>
      </c>
      <c r="V10" s="15" t="str">
        <f>IF(T10="","",IF(U10&gt;2,"Fail",IF(T10&lt;5,"Fail",IF(T10&lt;6,"Bronze",IF(T10&lt;7,"Silver","Gold")))))</f>
        <v>Fail</v>
      </c>
    </row>
    <row r="11" spans="1:22" ht="24.9" customHeight="1" x14ac:dyDescent="0.3">
      <c r="A11" s="15">
        <v>2</v>
      </c>
      <c r="B11" s="97"/>
      <c r="C11" s="97"/>
      <c r="D11" s="97"/>
      <c r="E11" s="97"/>
      <c r="F11" s="74">
        <v>4</v>
      </c>
      <c r="G11" s="60"/>
      <c r="H11" s="60"/>
      <c r="I11" s="60"/>
      <c r="J11" s="60"/>
      <c r="K11" s="60"/>
      <c r="L11" s="60"/>
      <c r="M11" s="60"/>
      <c r="N11" s="60"/>
      <c r="O11" s="60"/>
      <c r="P11" s="30" t="str">
        <f t="shared" si="0"/>
        <v/>
      </c>
      <c r="Q11" s="70"/>
      <c r="R11" s="70"/>
      <c r="S11" s="15">
        <f t="shared" ref="S11:S59" si="1">(Q11+R11)/2</f>
        <v>0</v>
      </c>
      <c r="T11" s="29" t="str">
        <f t="shared" ref="T11:T59" si="2">IF(SUM(G11:O11,S11)=0,"",SUM(G11:O11,S11)/10)</f>
        <v/>
      </c>
      <c r="U11" s="15" t="str">
        <f t="shared" ref="U11:U59" si="3">IF(T11="","",COUNTIF(G11:O11,"&lt;4.5")+COUNTIF(S11,"&lt;4.5"))</f>
        <v/>
      </c>
      <c r="V11" s="15" t="str">
        <f t="shared" ref="V11:V59" si="4">IF(T11="","",IF(U11&gt;2,"Fail",IF(T11&lt;5,"Fail",IF(T11&lt;6,"Bronze",IF(T11&lt;7,"Silver","Gold")))))</f>
        <v/>
      </c>
    </row>
    <row r="12" spans="1:22" ht="24.9" customHeight="1" x14ac:dyDescent="0.3">
      <c r="A12" s="16">
        <v>3</v>
      </c>
      <c r="B12" s="97"/>
      <c r="C12" s="97"/>
      <c r="D12" s="97"/>
      <c r="E12" s="97"/>
      <c r="F12" s="74">
        <v>4</v>
      </c>
      <c r="G12" s="60"/>
      <c r="H12" s="60"/>
      <c r="I12" s="60"/>
      <c r="J12" s="60"/>
      <c r="K12" s="60"/>
      <c r="L12" s="60"/>
      <c r="M12" s="60"/>
      <c r="N12" s="60"/>
      <c r="O12" s="60"/>
      <c r="P12" s="30" t="str">
        <f t="shared" si="0"/>
        <v/>
      </c>
      <c r="Q12" s="70"/>
      <c r="R12" s="70"/>
      <c r="S12" s="15">
        <f t="shared" si="1"/>
        <v>0</v>
      </c>
      <c r="T12" s="29" t="str">
        <f t="shared" si="2"/>
        <v/>
      </c>
      <c r="U12" s="15" t="str">
        <f t="shared" si="3"/>
        <v/>
      </c>
      <c r="V12" s="15" t="str">
        <f t="shared" si="4"/>
        <v/>
      </c>
    </row>
    <row r="13" spans="1:22" ht="24.9" customHeight="1" x14ac:dyDescent="0.3">
      <c r="A13" s="15">
        <v>4</v>
      </c>
      <c r="B13" s="97"/>
      <c r="C13" s="97"/>
      <c r="D13" s="97"/>
      <c r="E13" s="97"/>
      <c r="F13" s="74">
        <v>4</v>
      </c>
      <c r="G13" s="60"/>
      <c r="H13" s="60"/>
      <c r="I13" s="60"/>
      <c r="J13" s="60"/>
      <c r="K13" s="60"/>
      <c r="L13" s="60"/>
      <c r="M13" s="60"/>
      <c r="N13" s="60"/>
      <c r="O13" s="60"/>
      <c r="P13" s="30" t="str">
        <f t="shared" si="0"/>
        <v/>
      </c>
      <c r="Q13" s="70"/>
      <c r="R13" s="70"/>
      <c r="S13" s="15">
        <f t="shared" si="1"/>
        <v>0</v>
      </c>
      <c r="T13" s="29" t="str">
        <f t="shared" si="2"/>
        <v/>
      </c>
      <c r="U13" s="15" t="str">
        <f t="shared" si="3"/>
        <v/>
      </c>
      <c r="V13" s="15" t="str">
        <f t="shared" si="4"/>
        <v/>
      </c>
    </row>
    <row r="14" spans="1:22" ht="24.9" customHeight="1" x14ac:dyDescent="0.3">
      <c r="A14" s="15">
        <v>5</v>
      </c>
      <c r="B14" s="97"/>
      <c r="C14" s="97"/>
      <c r="D14" s="97"/>
      <c r="E14" s="97"/>
      <c r="F14" s="74">
        <v>4</v>
      </c>
      <c r="G14" s="60"/>
      <c r="H14" s="60"/>
      <c r="I14" s="60"/>
      <c r="J14" s="60"/>
      <c r="K14" s="60"/>
      <c r="L14" s="60"/>
      <c r="M14" s="60"/>
      <c r="N14" s="60"/>
      <c r="O14" s="60"/>
      <c r="P14" s="30" t="str">
        <f t="shared" si="0"/>
        <v/>
      </c>
      <c r="Q14" s="70"/>
      <c r="R14" s="70"/>
      <c r="S14" s="15">
        <f t="shared" si="1"/>
        <v>0</v>
      </c>
      <c r="T14" s="29" t="str">
        <f t="shared" si="2"/>
        <v/>
      </c>
      <c r="U14" s="15" t="str">
        <f t="shared" si="3"/>
        <v/>
      </c>
      <c r="V14" s="15" t="str">
        <f t="shared" si="4"/>
        <v/>
      </c>
    </row>
    <row r="15" spans="1:22" ht="24.9" customHeight="1" x14ac:dyDescent="0.3">
      <c r="A15" s="15">
        <v>6</v>
      </c>
      <c r="B15" s="91"/>
      <c r="C15" s="91"/>
      <c r="D15" s="91"/>
      <c r="E15" s="91"/>
      <c r="F15" s="74">
        <v>4</v>
      </c>
      <c r="G15" s="60"/>
      <c r="H15" s="60"/>
      <c r="I15" s="60"/>
      <c r="J15" s="60"/>
      <c r="K15" s="60"/>
      <c r="L15" s="60"/>
      <c r="M15" s="60"/>
      <c r="N15" s="60"/>
      <c r="O15" s="60"/>
      <c r="P15" s="30" t="str">
        <f t="shared" si="0"/>
        <v/>
      </c>
      <c r="Q15" s="70"/>
      <c r="R15" s="70"/>
      <c r="S15" s="15">
        <f t="shared" si="1"/>
        <v>0</v>
      </c>
      <c r="T15" s="29" t="str">
        <f t="shared" si="2"/>
        <v/>
      </c>
      <c r="U15" s="15" t="str">
        <f t="shared" si="3"/>
        <v/>
      </c>
      <c r="V15" s="15" t="str">
        <f t="shared" si="4"/>
        <v/>
      </c>
    </row>
    <row r="16" spans="1:22" ht="24.9" customHeight="1" x14ac:dyDescent="0.3">
      <c r="A16" s="15">
        <v>7</v>
      </c>
      <c r="B16" s="91"/>
      <c r="C16" s="91"/>
      <c r="D16" s="91"/>
      <c r="E16" s="91"/>
      <c r="F16" s="74">
        <v>4</v>
      </c>
      <c r="G16" s="60"/>
      <c r="H16" s="60"/>
      <c r="I16" s="60"/>
      <c r="J16" s="60"/>
      <c r="K16" s="60"/>
      <c r="L16" s="60"/>
      <c r="M16" s="60"/>
      <c r="N16" s="60"/>
      <c r="O16" s="60"/>
      <c r="P16" s="30" t="str">
        <f t="shared" si="0"/>
        <v/>
      </c>
      <c r="Q16" s="70"/>
      <c r="R16" s="70"/>
      <c r="S16" s="15">
        <f t="shared" si="1"/>
        <v>0</v>
      </c>
      <c r="T16" s="29" t="str">
        <f t="shared" si="2"/>
        <v/>
      </c>
      <c r="U16" s="15" t="str">
        <f t="shared" si="3"/>
        <v/>
      </c>
      <c r="V16" s="15" t="str">
        <f t="shared" si="4"/>
        <v/>
      </c>
    </row>
    <row r="17" spans="1:22" ht="24.9" customHeight="1" x14ac:dyDescent="0.3">
      <c r="A17" s="15">
        <v>8</v>
      </c>
      <c r="B17" s="91"/>
      <c r="C17" s="91"/>
      <c r="D17" s="91"/>
      <c r="E17" s="91"/>
      <c r="F17" s="74">
        <v>4</v>
      </c>
      <c r="G17" s="60"/>
      <c r="H17" s="60"/>
      <c r="I17" s="60"/>
      <c r="J17" s="60"/>
      <c r="K17" s="60"/>
      <c r="L17" s="60"/>
      <c r="M17" s="60"/>
      <c r="N17" s="60"/>
      <c r="O17" s="60"/>
      <c r="P17" s="30" t="str">
        <f t="shared" si="0"/>
        <v/>
      </c>
      <c r="Q17" s="70"/>
      <c r="R17" s="70"/>
      <c r="S17" s="15">
        <f t="shared" si="1"/>
        <v>0</v>
      </c>
      <c r="T17" s="29" t="str">
        <f t="shared" si="2"/>
        <v/>
      </c>
      <c r="U17" s="15" t="str">
        <f t="shared" si="3"/>
        <v/>
      </c>
      <c r="V17" s="15" t="str">
        <f t="shared" si="4"/>
        <v/>
      </c>
    </row>
    <row r="18" spans="1:22" ht="24.9" customHeight="1" x14ac:dyDescent="0.3">
      <c r="A18" s="15">
        <v>9</v>
      </c>
      <c r="B18" s="91"/>
      <c r="C18" s="91"/>
      <c r="D18" s="92"/>
      <c r="E18" s="91"/>
      <c r="F18" s="74">
        <v>4</v>
      </c>
      <c r="G18" s="60"/>
      <c r="H18" s="60"/>
      <c r="I18" s="60"/>
      <c r="J18" s="60"/>
      <c r="K18" s="60"/>
      <c r="L18" s="60"/>
      <c r="M18" s="60"/>
      <c r="N18" s="60"/>
      <c r="O18" s="60"/>
      <c r="P18" s="30" t="str">
        <f t="shared" si="0"/>
        <v/>
      </c>
      <c r="Q18" s="70"/>
      <c r="R18" s="70"/>
      <c r="S18" s="15">
        <f t="shared" si="1"/>
        <v>0</v>
      </c>
      <c r="T18" s="29" t="str">
        <f t="shared" si="2"/>
        <v/>
      </c>
      <c r="U18" s="15" t="str">
        <f t="shared" si="3"/>
        <v/>
      </c>
      <c r="V18" s="15" t="str">
        <f t="shared" si="4"/>
        <v/>
      </c>
    </row>
    <row r="19" spans="1:22" ht="24.9" customHeight="1" x14ac:dyDescent="0.3">
      <c r="A19" s="15">
        <v>10</v>
      </c>
      <c r="B19" s="91"/>
      <c r="C19" s="91"/>
      <c r="D19" s="91"/>
      <c r="E19" s="91"/>
      <c r="F19" s="74">
        <v>4</v>
      </c>
      <c r="G19" s="60"/>
      <c r="H19" s="60"/>
      <c r="I19" s="60"/>
      <c r="J19" s="60"/>
      <c r="K19" s="60"/>
      <c r="L19" s="60"/>
      <c r="M19" s="60"/>
      <c r="N19" s="60"/>
      <c r="O19" s="60"/>
      <c r="P19" s="30" t="str">
        <f t="shared" si="0"/>
        <v/>
      </c>
      <c r="Q19" s="70"/>
      <c r="R19" s="70"/>
      <c r="S19" s="15">
        <f t="shared" si="1"/>
        <v>0</v>
      </c>
      <c r="T19" s="29" t="str">
        <f t="shared" si="2"/>
        <v/>
      </c>
      <c r="U19" s="15" t="str">
        <f t="shared" si="3"/>
        <v/>
      </c>
      <c r="V19" s="15" t="str">
        <f t="shared" si="4"/>
        <v/>
      </c>
    </row>
    <row r="20" spans="1:22" ht="24.9" customHeight="1" x14ac:dyDescent="0.3">
      <c r="A20" s="15">
        <v>11</v>
      </c>
      <c r="B20" s="91"/>
      <c r="C20" s="91"/>
      <c r="D20" s="91"/>
      <c r="E20" s="91"/>
      <c r="F20" s="74">
        <v>4</v>
      </c>
      <c r="G20" s="60"/>
      <c r="H20" s="60"/>
      <c r="I20" s="60"/>
      <c r="J20" s="60"/>
      <c r="K20" s="60"/>
      <c r="L20" s="60"/>
      <c r="M20" s="60"/>
      <c r="N20" s="60"/>
      <c r="O20" s="60"/>
      <c r="P20" s="30" t="str">
        <f t="shared" si="0"/>
        <v/>
      </c>
      <c r="Q20" s="70"/>
      <c r="R20" s="70"/>
      <c r="S20" s="15">
        <f t="shared" si="1"/>
        <v>0</v>
      </c>
      <c r="T20" s="29" t="str">
        <f t="shared" si="2"/>
        <v/>
      </c>
      <c r="U20" s="15" t="str">
        <f t="shared" si="3"/>
        <v/>
      </c>
      <c r="V20" s="15" t="str">
        <f t="shared" si="4"/>
        <v/>
      </c>
    </row>
    <row r="21" spans="1:22" ht="24.9" customHeight="1" x14ac:dyDescent="0.3">
      <c r="A21" s="15">
        <v>12</v>
      </c>
      <c r="B21" s="91"/>
      <c r="C21" s="93"/>
      <c r="D21" s="92"/>
      <c r="E21" s="91"/>
      <c r="F21" s="74">
        <v>4</v>
      </c>
      <c r="G21" s="60"/>
      <c r="H21" s="60"/>
      <c r="I21" s="60"/>
      <c r="J21" s="60"/>
      <c r="K21" s="60"/>
      <c r="L21" s="60"/>
      <c r="M21" s="60"/>
      <c r="N21" s="60"/>
      <c r="O21" s="60"/>
      <c r="P21" s="30" t="str">
        <f t="shared" si="0"/>
        <v/>
      </c>
      <c r="Q21" s="70"/>
      <c r="R21" s="70"/>
      <c r="S21" s="15">
        <f t="shared" si="1"/>
        <v>0</v>
      </c>
      <c r="T21" s="29" t="str">
        <f t="shared" si="2"/>
        <v/>
      </c>
      <c r="U21" s="15" t="str">
        <f t="shared" si="3"/>
        <v/>
      </c>
      <c r="V21" s="15" t="str">
        <f t="shared" si="4"/>
        <v/>
      </c>
    </row>
    <row r="22" spans="1:22" s="18" customFormat="1" ht="24.9" customHeight="1" x14ac:dyDescent="0.3">
      <c r="A22" s="15">
        <v>13</v>
      </c>
      <c r="B22" s="91"/>
      <c r="C22" s="91"/>
      <c r="D22" s="91"/>
      <c r="E22" s="91"/>
      <c r="F22" s="74">
        <v>4</v>
      </c>
      <c r="G22" s="60"/>
      <c r="H22" s="60"/>
      <c r="I22" s="60"/>
      <c r="J22" s="60"/>
      <c r="K22" s="60"/>
      <c r="L22" s="60"/>
      <c r="M22" s="60"/>
      <c r="N22" s="60"/>
      <c r="O22" s="60"/>
      <c r="P22" s="30" t="str">
        <f>IF(SUM(G22:O22)=0,"",SUM(G22:O22)/9)</f>
        <v/>
      </c>
      <c r="Q22" s="70"/>
      <c r="R22" s="70"/>
      <c r="S22" s="15">
        <f t="shared" si="1"/>
        <v>0</v>
      </c>
      <c r="T22" s="29" t="str">
        <f t="shared" si="2"/>
        <v/>
      </c>
      <c r="U22" s="15" t="str">
        <f t="shared" si="3"/>
        <v/>
      </c>
      <c r="V22" s="15" t="str">
        <f t="shared" si="4"/>
        <v/>
      </c>
    </row>
    <row r="23" spans="1:22" s="18" customFormat="1" ht="24.9" customHeight="1" x14ac:dyDescent="0.3">
      <c r="A23" s="15">
        <v>14</v>
      </c>
      <c r="B23" s="97"/>
      <c r="C23" s="97"/>
      <c r="D23" s="97"/>
      <c r="E23" s="97"/>
      <c r="F23" s="74">
        <v>4</v>
      </c>
      <c r="G23" s="60"/>
      <c r="H23" s="60"/>
      <c r="I23" s="60"/>
      <c r="J23" s="60"/>
      <c r="K23" s="60"/>
      <c r="L23" s="60"/>
      <c r="M23" s="60"/>
      <c r="N23" s="60"/>
      <c r="O23" s="60"/>
      <c r="P23" s="30" t="str">
        <f t="shared" ref="P23:P59" si="5">IF(SUM(G23:O23)=0,"",SUM(G23:O23)/9)</f>
        <v/>
      </c>
      <c r="Q23" s="70"/>
      <c r="R23" s="70"/>
      <c r="S23" s="15">
        <f t="shared" si="1"/>
        <v>0</v>
      </c>
      <c r="T23" s="29" t="str">
        <f t="shared" si="2"/>
        <v/>
      </c>
      <c r="U23" s="15" t="str">
        <f t="shared" si="3"/>
        <v/>
      </c>
      <c r="V23" s="15" t="str">
        <f t="shared" si="4"/>
        <v/>
      </c>
    </row>
    <row r="24" spans="1:22" s="18" customFormat="1" ht="24.9" customHeight="1" x14ac:dyDescent="0.3">
      <c r="A24" s="15">
        <v>15</v>
      </c>
      <c r="B24" s="97"/>
      <c r="C24" s="97"/>
      <c r="D24" s="97"/>
      <c r="E24" s="97"/>
      <c r="F24" s="74">
        <v>4</v>
      </c>
      <c r="G24" s="60"/>
      <c r="H24" s="60"/>
      <c r="I24" s="60"/>
      <c r="J24" s="60"/>
      <c r="K24" s="60"/>
      <c r="L24" s="60"/>
      <c r="M24" s="60"/>
      <c r="N24" s="60"/>
      <c r="O24" s="60"/>
      <c r="P24" s="30" t="str">
        <f t="shared" si="5"/>
        <v/>
      </c>
      <c r="Q24" s="70"/>
      <c r="R24" s="70"/>
      <c r="S24" s="15">
        <f t="shared" si="1"/>
        <v>0</v>
      </c>
      <c r="T24" s="29" t="str">
        <f t="shared" si="2"/>
        <v/>
      </c>
      <c r="U24" s="15" t="str">
        <f t="shared" si="3"/>
        <v/>
      </c>
      <c r="V24" s="15" t="str">
        <f t="shared" si="4"/>
        <v/>
      </c>
    </row>
    <row r="25" spans="1:22" s="18" customFormat="1" ht="24.9" customHeight="1" x14ac:dyDescent="0.3">
      <c r="A25" s="15">
        <v>16</v>
      </c>
      <c r="B25" s="97"/>
      <c r="C25" s="97"/>
      <c r="D25" s="97"/>
      <c r="E25" s="97"/>
      <c r="F25" s="74">
        <v>4</v>
      </c>
      <c r="G25" s="60"/>
      <c r="H25" s="60"/>
      <c r="I25" s="60"/>
      <c r="J25" s="60"/>
      <c r="K25" s="60"/>
      <c r="L25" s="60"/>
      <c r="M25" s="60"/>
      <c r="N25" s="60"/>
      <c r="O25" s="60"/>
      <c r="P25" s="30" t="str">
        <f t="shared" si="5"/>
        <v/>
      </c>
      <c r="Q25" s="70"/>
      <c r="R25" s="70"/>
      <c r="S25" s="15">
        <f t="shared" si="1"/>
        <v>0</v>
      </c>
      <c r="T25" s="29" t="str">
        <f t="shared" si="2"/>
        <v/>
      </c>
      <c r="U25" s="15" t="str">
        <f t="shared" si="3"/>
        <v/>
      </c>
      <c r="V25" s="15" t="str">
        <f t="shared" si="4"/>
        <v/>
      </c>
    </row>
    <row r="26" spans="1:22" s="18" customFormat="1" ht="24.9" customHeight="1" x14ac:dyDescent="0.3">
      <c r="A26" s="15">
        <v>17</v>
      </c>
      <c r="B26" s="54"/>
      <c r="C26" s="54"/>
      <c r="D26" s="54"/>
      <c r="E26" s="54"/>
      <c r="F26" s="74">
        <v>4</v>
      </c>
      <c r="G26" s="60"/>
      <c r="H26" s="60"/>
      <c r="I26" s="60"/>
      <c r="J26" s="60"/>
      <c r="K26" s="60"/>
      <c r="L26" s="60"/>
      <c r="M26" s="60"/>
      <c r="N26" s="60"/>
      <c r="O26" s="60"/>
      <c r="P26" s="30" t="str">
        <f t="shared" si="5"/>
        <v/>
      </c>
      <c r="Q26" s="70"/>
      <c r="R26" s="70"/>
      <c r="S26" s="15">
        <f t="shared" si="1"/>
        <v>0</v>
      </c>
      <c r="T26" s="29" t="str">
        <f t="shared" si="2"/>
        <v/>
      </c>
      <c r="U26" s="15" t="str">
        <f t="shared" si="3"/>
        <v/>
      </c>
      <c r="V26" s="15" t="str">
        <f t="shared" si="4"/>
        <v/>
      </c>
    </row>
    <row r="27" spans="1:22" s="18" customFormat="1" ht="24.9" customHeight="1" x14ac:dyDescent="0.3">
      <c r="A27" s="15">
        <v>18</v>
      </c>
      <c r="B27" s="97"/>
      <c r="C27" s="97"/>
      <c r="D27" s="98"/>
      <c r="E27" s="97"/>
      <c r="F27" s="74">
        <v>4</v>
      </c>
      <c r="G27" s="60"/>
      <c r="H27" s="60"/>
      <c r="I27" s="60"/>
      <c r="J27" s="60"/>
      <c r="K27" s="60"/>
      <c r="L27" s="60"/>
      <c r="M27" s="60"/>
      <c r="N27" s="60"/>
      <c r="O27" s="60"/>
      <c r="P27" s="30" t="str">
        <f t="shared" si="5"/>
        <v/>
      </c>
      <c r="Q27" s="70"/>
      <c r="R27" s="70"/>
      <c r="S27" s="15">
        <f t="shared" si="1"/>
        <v>0</v>
      </c>
      <c r="T27" s="29" t="str">
        <f t="shared" si="2"/>
        <v/>
      </c>
      <c r="U27" s="15" t="str">
        <f t="shared" si="3"/>
        <v/>
      </c>
      <c r="V27" s="15" t="str">
        <f t="shared" si="4"/>
        <v/>
      </c>
    </row>
    <row r="28" spans="1:22" s="18" customFormat="1" ht="24.9" customHeight="1" x14ac:dyDescent="0.3">
      <c r="A28" s="15">
        <v>19</v>
      </c>
      <c r="B28" s="54"/>
      <c r="C28" s="54"/>
      <c r="D28" s="54"/>
      <c r="E28" s="54"/>
      <c r="F28" s="74">
        <v>4</v>
      </c>
      <c r="G28" s="60"/>
      <c r="H28" s="60"/>
      <c r="I28" s="60"/>
      <c r="J28" s="60"/>
      <c r="K28" s="60"/>
      <c r="L28" s="60"/>
      <c r="M28" s="60"/>
      <c r="N28" s="60"/>
      <c r="O28" s="60"/>
      <c r="P28" s="30" t="str">
        <f t="shared" si="5"/>
        <v/>
      </c>
      <c r="Q28" s="70"/>
      <c r="R28" s="70"/>
      <c r="S28" s="15">
        <f t="shared" si="1"/>
        <v>0</v>
      </c>
      <c r="T28" s="29" t="str">
        <f t="shared" si="2"/>
        <v/>
      </c>
      <c r="U28" s="15" t="str">
        <f t="shared" si="3"/>
        <v/>
      </c>
      <c r="V28" s="15" t="str">
        <f t="shared" si="4"/>
        <v/>
      </c>
    </row>
    <row r="29" spans="1:22" s="18" customFormat="1" ht="24.9" customHeight="1" x14ac:dyDescent="0.3">
      <c r="A29" s="15">
        <v>20</v>
      </c>
      <c r="B29" s="97"/>
      <c r="C29" s="97"/>
      <c r="D29" s="97"/>
      <c r="E29" s="97"/>
      <c r="F29" s="74">
        <v>4</v>
      </c>
      <c r="G29" s="60"/>
      <c r="H29" s="60"/>
      <c r="I29" s="60"/>
      <c r="J29" s="60"/>
      <c r="K29" s="60"/>
      <c r="L29" s="60"/>
      <c r="M29" s="60"/>
      <c r="N29" s="60"/>
      <c r="O29" s="60"/>
      <c r="P29" s="30" t="str">
        <f t="shared" si="5"/>
        <v/>
      </c>
      <c r="Q29" s="70"/>
      <c r="R29" s="70"/>
      <c r="S29" s="15">
        <f t="shared" si="1"/>
        <v>0</v>
      </c>
      <c r="T29" s="29" t="str">
        <f t="shared" si="2"/>
        <v/>
      </c>
      <c r="U29" s="15" t="str">
        <f t="shared" si="3"/>
        <v/>
      </c>
      <c r="V29" s="15" t="str">
        <f t="shared" si="4"/>
        <v/>
      </c>
    </row>
    <row r="30" spans="1:22" s="18" customFormat="1" ht="24.9" customHeight="1" x14ac:dyDescent="0.3">
      <c r="A30" s="15">
        <v>21</v>
      </c>
      <c r="B30" s="54"/>
      <c r="C30" s="54"/>
      <c r="D30" s="54"/>
      <c r="E30" s="54"/>
      <c r="F30" s="74">
        <v>4</v>
      </c>
      <c r="G30" s="60"/>
      <c r="H30" s="60"/>
      <c r="I30" s="60"/>
      <c r="J30" s="60"/>
      <c r="K30" s="60"/>
      <c r="L30" s="60"/>
      <c r="M30" s="60"/>
      <c r="N30" s="60"/>
      <c r="O30" s="60"/>
      <c r="P30" s="30" t="str">
        <f t="shared" si="5"/>
        <v/>
      </c>
      <c r="Q30" s="70"/>
      <c r="R30" s="70"/>
      <c r="S30" s="15">
        <f t="shared" si="1"/>
        <v>0</v>
      </c>
      <c r="T30" s="29" t="str">
        <f t="shared" si="2"/>
        <v/>
      </c>
      <c r="U30" s="15" t="str">
        <f t="shared" si="3"/>
        <v/>
      </c>
      <c r="V30" s="15" t="str">
        <f t="shared" si="4"/>
        <v/>
      </c>
    </row>
    <row r="31" spans="1:22" s="18" customFormat="1" ht="24.9" customHeight="1" x14ac:dyDescent="0.3">
      <c r="A31" s="15">
        <v>22</v>
      </c>
      <c r="B31" s="97"/>
      <c r="C31" s="97"/>
      <c r="D31" s="98"/>
      <c r="E31" s="97"/>
      <c r="F31" s="74">
        <v>4</v>
      </c>
      <c r="G31" s="60"/>
      <c r="H31" s="60"/>
      <c r="I31" s="60"/>
      <c r="J31" s="60"/>
      <c r="K31" s="60"/>
      <c r="L31" s="60"/>
      <c r="M31" s="60"/>
      <c r="N31" s="60"/>
      <c r="O31" s="60"/>
      <c r="P31" s="30" t="str">
        <f t="shared" si="5"/>
        <v/>
      </c>
      <c r="Q31" s="70"/>
      <c r="R31" s="70"/>
      <c r="S31" s="15">
        <f t="shared" si="1"/>
        <v>0</v>
      </c>
      <c r="T31" s="29" t="str">
        <f t="shared" si="2"/>
        <v/>
      </c>
      <c r="U31" s="15" t="str">
        <f t="shared" si="3"/>
        <v/>
      </c>
      <c r="V31" s="15" t="str">
        <f t="shared" si="4"/>
        <v/>
      </c>
    </row>
    <row r="32" spans="1:22" s="18" customFormat="1" ht="24.9" customHeight="1" x14ac:dyDescent="0.3">
      <c r="A32" s="15">
        <v>23</v>
      </c>
      <c r="B32" s="53"/>
      <c r="C32" s="54"/>
      <c r="D32" s="55"/>
      <c r="E32" s="56"/>
      <c r="F32" s="74">
        <v>4</v>
      </c>
      <c r="G32" s="60"/>
      <c r="H32" s="60"/>
      <c r="I32" s="60"/>
      <c r="J32" s="60"/>
      <c r="K32" s="60"/>
      <c r="L32" s="60"/>
      <c r="M32" s="60"/>
      <c r="N32" s="60"/>
      <c r="O32" s="60"/>
      <c r="P32" s="30" t="str">
        <f t="shared" si="5"/>
        <v/>
      </c>
      <c r="Q32" s="70"/>
      <c r="R32" s="70"/>
      <c r="S32" s="15">
        <f t="shared" si="1"/>
        <v>0</v>
      </c>
      <c r="T32" s="29" t="str">
        <f t="shared" si="2"/>
        <v/>
      </c>
      <c r="U32" s="15" t="str">
        <f t="shared" si="3"/>
        <v/>
      </c>
      <c r="V32" s="15" t="str">
        <f t="shared" si="4"/>
        <v/>
      </c>
    </row>
    <row r="33" spans="1:22" ht="24.9" customHeight="1" x14ac:dyDescent="0.3">
      <c r="A33" s="15">
        <v>24</v>
      </c>
      <c r="B33" s="53"/>
      <c r="C33" s="54"/>
      <c r="D33" s="55"/>
      <c r="E33" s="56"/>
      <c r="F33" s="74">
        <v>4</v>
      </c>
      <c r="G33" s="60"/>
      <c r="H33" s="60"/>
      <c r="I33" s="60"/>
      <c r="J33" s="60"/>
      <c r="K33" s="60"/>
      <c r="L33" s="60"/>
      <c r="M33" s="60"/>
      <c r="N33" s="60"/>
      <c r="O33" s="60"/>
      <c r="P33" s="30" t="str">
        <f t="shared" si="5"/>
        <v/>
      </c>
      <c r="Q33" s="70"/>
      <c r="R33" s="70"/>
      <c r="S33" s="15">
        <f t="shared" si="1"/>
        <v>0</v>
      </c>
      <c r="T33" s="29" t="str">
        <f t="shared" si="2"/>
        <v/>
      </c>
      <c r="U33" s="15" t="str">
        <f t="shared" si="3"/>
        <v/>
      </c>
      <c r="V33" s="15" t="str">
        <f t="shared" si="4"/>
        <v/>
      </c>
    </row>
    <row r="34" spans="1:22" ht="24.9" customHeight="1" x14ac:dyDescent="0.3">
      <c r="A34" s="15">
        <v>25</v>
      </c>
      <c r="B34" s="53"/>
      <c r="C34" s="54"/>
      <c r="D34" s="55"/>
      <c r="E34" s="56"/>
      <c r="F34" s="74">
        <v>4</v>
      </c>
      <c r="G34" s="60"/>
      <c r="H34" s="60"/>
      <c r="I34" s="60"/>
      <c r="J34" s="60"/>
      <c r="K34" s="60"/>
      <c r="L34" s="60"/>
      <c r="M34" s="60"/>
      <c r="N34" s="60"/>
      <c r="O34" s="60"/>
      <c r="P34" s="30" t="str">
        <f t="shared" si="5"/>
        <v/>
      </c>
      <c r="Q34" s="70"/>
      <c r="R34" s="70"/>
      <c r="S34" s="15">
        <f t="shared" si="1"/>
        <v>0</v>
      </c>
      <c r="T34" s="29" t="str">
        <f t="shared" si="2"/>
        <v/>
      </c>
      <c r="U34" s="15" t="str">
        <f t="shared" si="3"/>
        <v/>
      </c>
      <c r="V34" s="15" t="str">
        <f t="shared" si="4"/>
        <v/>
      </c>
    </row>
    <row r="35" spans="1:22" ht="24.9" customHeight="1" x14ac:dyDescent="0.3">
      <c r="A35" s="15">
        <v>26</v>
      </c>
      <c r="B35" s="53"/>
      <c r="C35" s="54"/>
      <c r="D35" s="55"/>
      <c r="E35" s="56"/>
      <c r="F35" s="74">
        <v>4</v>
      </c>
      <c r="G35" s="60"/>
      <c r="H35" s="60"/>
      <c r="I35" s="60"/>
      <c r="J35" s="60"/>
      <c r="K35" s="60"/>
      <c r="L35" s="60"/>
      <c r="M35" s="60"/>
      <c r="N35" s="60"/>
      <c r="O35" s="60"/>
      <c r="P35" s="30" t="str">
        <f t="shared" si="5"/>
        <v/>
      </c>
      <c r="Q35" s="70"/>
      <c r="R35" s="70"/>
      <c r="S35" s="15">
        <f t="shared" si="1"/>
        <v>0</v>
      </c>
      <c r="T35" s="29" t="str">
        <f t="shared" si="2"/>
        <v/>
      </c>
      <c r="U35" s="15" t="str">
        <f t="shared" si="3"/>
        <v/>
      </c>
      <c r="V35" s="15" t="str">
        <f t="shared" si="4"/>
        <v/>
      </c>
    </row>
    <row r="36" spans="1:22" ht="24.9" customHeight="1" x14ac:dyDescent="0.3">
      <c r="A36" s="15">
        <v>27</v>
      </c>
      <c r="B36" s="53"/>
      <c r="C36" s="54"/>
      <c r="D36" s="55"/>
      <c r="E36" s="56"/>
      <c r="F36" s="74">
        <v>4</v>
      </c>
      <c r="G36" s="60"/>
      <c r="H36" s="60"/>
      <c r="I36" s="60"/>
      <c r="J36" s="60"/>
      <c r="K36" s="60"/>
      <c r="L36" s="60"/>
      <c r="M36" s="60"/>
      <c r="N36" s="60"/>
      <c r="O36" s="60"/>
      <c r="P36" s="30" t="str">
        <f t="shared" si="5"/>
        <v/>
      </c>
      <c r="Q36" s="70"/>
      <c r="R36" s="70"/>
      <c r="S36" s="15">
        <f t="shared" si="1"/>
        <v>0</v>
      </c>
      <c r="T36" s="29" t="str">
        <f t="shared" si="2"/>
        <v/>
      </c>
      <c r="U36" s="15" t="str">
        <f t="shared" si="3"/>
        <v/>
      </c>
      <c r="V36" s="15" t="str">
        <f t="shared" si="4"/>
        <v/>
      </c>
    </row>
    <row r="37" spans="1:22" ht="24.9" customHeight="1" x14ac:dyDescent="0.3">
      <c r="A37" s="15">
        <v>28</v>
      </c>
      <c r="B37" s="53"/>
      <c r="C37" s="54"/>
      <c r="D37" s="55"/>
      <c r="E37" s="56"/>
      <c r="F37" s="74">
        <v>4</v>
      </c>
      <c r="G37" s="60"/>
      <c r="H37" s="60"/>
      <c r="I37" s="60"/>
      <c r="J37" s="60"/>
      <c r="K37" s="60"/>
      <c r="L37" s="60"/>
      <c r="M37" s="60"/>
      <c r="N37" s="60"/>
      <c r="O37" s="60"/>
      <c r="P37" s="30" t="str">
        <f t="shared" si="5"/>
        <v/>
      </c>
      <c r="Q37" s="70"/>
      <c r="R37" s="70"/>
      <c r="S37" s="15">
        <f t="shared" si="1"/>
        <v>0</v>
      </c>
      <c r="T37" s="29" t="str">
        <f t="shared" si="2"/>
        <v/>
      </c>
      <c r="U37" s="15" t="str">
        <f t="shared" si="3"/>
        <v/>
      </c>
      <c r="V37" s="15" t="str">
        <f t="shared" si="4"/>
        <v/>
      </c>
    </row>
    <row r="38" spans="1:22" ht="24.9" customHeight="1" x14ac:dyDescent="0.3">
      <c r="A38" s="15">
        <v>29</v>
      </c>
      <c r="B38" s="53"/>
      <c r="C38" s="54"/>
      <c r="D38" s="55"/>
      <c r="E38" s="56"/>
      <c r="F38" s="74">
        <v>4</v>
      </c>
      <c r="G38" s="60"/>
      <c r="H38" s="60"/>
      <c r="I38" s="60"/>
      <c r="J38" s="60"/>
      <c r="K38" s="60"/>
      <c r="L38" s="60"/>
      <c r="M38" s="60"/>
      <c r="N38" s="60"/>
      <c r="O38" s="60"/>
      <c r="P38" s="30" t="str">
        <f t="shared" si="5"/>
        <v/>
      </c>
      <c r="Q38" s="70"/>
      <c r="R38" s="70"/>
      <c r="S38" s="15">
        <f t="shared" si="1"/>
        <v>0</v>
      </c>
      <c r="T38" s="29" t="str">
        <f t="shared" si="2"/>
        <v/>
      </c>
      <c r="U38" s="15" t="str">
        <f t="shared" si="3"/>
        <v/>
      </c>
      <c r="V38" s="15" t="str">
        <f t="shared" si="4"/>
        <v/>
      </c>
    </row>
    <row r="39" spans="1:22" ht="24.9" customHeight="1" x14ac:dyDescent="0.3">
      <c r="A39" s="15">
        <v>30</v>
      </c>
      <c r="B39" s="53"/>
      <c r="C39" s="54"/>
      <c r="D39" s="55"/>
      <c r="E39" s="56"/>
      <c r="F39" s="74">
        <v>4</v>
      </c>
      <c r="G39" s="60"/>
      <c r="H39" s="60"/>
      <c r="I39" s="60"/>
      <c r="J39" s="60"/>
      <c r="K39" s="60"/>
      <c r="L39" s="60"/>
      <c r="M39" s="60"/>
      <c r="N39" s="60"/>
      <c r="O39" s="60"/>
      <c r="P39" s="30" t="str">
        <f t="shared" si="5"/>
        <v/>
      </c>
      <c r="Q39" s="70"/>
      <c r="R39" s="70"/>
      <c r="S39" s="15">
        <f t="shared" si="1"/>
        <v>0</v>
      </c>
      <c r="T39" s="29" t="str">
        <f t="shared" si="2"/>
        <v/>
      </c>
      <c r="U39" s="15" t="str">
        <f t="shared" si="3"/>
        <v/>
      </c>
      <c r="V39" s="15" t="str">
        <f t="shared" si="4"/>
        <v/>
      </c>
    </row>
    <row r="40" spans="1:22" ht="24.9" customHeight="1" x14ac:dyDescent="0.3">
      <c r="A40" s="15">
        <v>31</v>
      </c>
      <c r="B40" s="53"/>
      <c r="C40" s="54"/>
      <c r="D40" s="55"/>
      <c r="E40" s="56"/>
      <c r="F40" s="74">
        <v>4</v>
      </c>
      <c r="G40" s="60"/>
      <c r="H40" s="60"/>
      <c r="I40" s="60"/>
      <c r="J40" s="60"/>
      <c r="K40" s="60"/>
      <c r="L40" s="60"/>
      <c r="M40" s="60"/>
      <c r="N40" s="60"/>
      <c r="O40" s="60"/>
      <c r="P40" s="30" t="str">
        <f t="shared" si="5"/>
        <v/>
      </c>
      <c r="Q40" s="70"/>
      <c r="R40" s="70"/>
      <c r="S40" s="15">
        <f t="shared" si="1"/>
        <v>0</v>
      </c>
      <c r="T40" s="29" t="str">
        <f t="shared" si="2"/>
        <v/>
      </c>
      <c r="U40" s="15" t="str">
        <f t="shared" si="3"/>
        <v/>
      </c>
      <c r="V40" s="15" t="str">
        <f t="shared" si="4"/>
        <v/>
      </c>
    </row>
    <row r="41" spans="1:22" ht="24.9" customHeight="1" x14ac:dyDescent="0.3">
      <c r="A41" s="15">
        <v>32</v>
      </c>
      <c r="B41" s="53"/>
      <c r="C41" s="54"/>
      <c r="D41" s="55"/>
      <c r="E41" s="56"/>
      <c r="F41" s="74">
        <v>4</v>
      </c>
      <c r="G41" s="60"/>
      <c r="H41" s="60"/>
      <c r="I41" s="60"/>
      <c r="J41" s="60"/>
      <c r="K41" s="60"/>
      <c r="L41" s="60"/>
      <c r="M41" s="60"/>
      <c r="N41" s="60"/>
      <c r="O41" s="60"/>
      <c r="P41" s="30" t="str">
        <f t="shared" si="5"/>
        <v/>
      </c>
      <c r="Q41" s="70"/>
      <c r="R41" s="70"/>
      <c r="S41" s="15">
        <f t="shared" si="1"/>
        <v>0</v>
      </c>
      <c r="T41" s="29" t="str">
        <f t="shared" si="2"/>
        <v/>
      </c>
      <c r="U41" s="15" t="str">
        <f t="shared" si="3"/>
        <v/>
      </c>
      <c r="V41" s="15" t="str">
        <f t="shared" si="4"/>
        <v/>
      </c>
    </row>
    <row r="42" spans="1:22" ht="24.9" customHeight="1" x14ac:dyDescent="0.3">
      <c r="A42" s="15">
        <v>33</v>
      </c>
      <c r="B42" s="53"/>
      <c r="C42" s="54"/>
      <c r="D42" s="55"/>
      <c r="E42" s="56"/>
      <c r="F42" s="74">
        <v>4</v>
      </c>
      <c r="G42" s="60"/>
      <c r="H42" s="60"/>
      <c r="I42" s="60"/>
      <c r="J42" s="60"/>
      <c r="K42" s="60"/>
      <c r="L42" s="60"/>
      <c r="M42" s="60"/>
      <c r="N42" s="60"/>
      <c r="O42" s="60"/>
      <c r="P42" s="30" t="str">
        <f t="shared" si="5"/>
        <v/>
      </c>
      <c r="Q42" s="70"/>
      <c r="R42" s="70"/>
      <c r="S42" s="15">
        <f t="shared" si="1"/>
        <v>0</v>
      </c>
      <c r="T42" s="29" t="str">
        <f t="shared" si="2"/>
        <v/>
      </c>
      <c r="U42" s="15" t="str">
        <f t="shared" si="3"/>
        <v/>
      </c>
      <c r="V42" s="15" t="str">
        <f t="shared" si="4"/>
        <v/>
      </c>
    </row>
    <row r="43" spans="1:22" ht="24.9" customHeight="1" x14ac:dyDescent="0.3">
      <c r="A43" s="15">
        <v>34</v>
      </c>
      <c r="B43" s="53"/>
      <c r="C43" s="54"/>
      <c r="D43" s="55"/>
      <c r="E43" s="56"/>
      <c r="F43" s="74">
        <v>4</v>
      </c>
      <c r="G43" s="60"/>
      <c r="H43" s="60"/>
      <c r="I43" s="60"/>
      <c r="J43" s="60"/>
      <c r="K43" s="60"/>
      <c r="L43" s="60"/>
      <c r="M43" s="60"/>
      <c r="N43" s="60"/>
      <c r="O43" s="60"/>
      <c r="P43" s="30" t="str">
        <f t="shared" si="5"/>
        <v/>
      </c>
      <c r="Q43" s="70"/>
      <c r="R43" s="70"/>
      <c r="S43" s="15">
        <f t="shared" si="1"/>
        <v>0</v>
      </c>
      <c r="T43" s="29" t="str">
        <f t="shared" si="2"/>
        <v/>
      </c>
      <c r="U43" s="15" t="str">
        <f t="shared" si="3"/>
        <v/>
      </c>
      <c r="V43" s="15" t="str">
        <f t="shared" si="4"/>
        <v/>
      </c>
    </row>
    <row r="44" spans="1:22" ht="24.9" customHeight="1" x14ac:dyDescent="0.3">
      <c r="A44" s="15">
        <v>35</v>
      </c>
      <c r="B44" s="53"/>
      <c r="C44" s="54"/>
      <c r="D44" s="55"/>
      <c r="E44" s="56"/>
      <c r="F44" s="74">
        <v>4</v>
      </c>
      <c r="G44" s="60"/>
      <c r="H44" s="60"/>
      <c r="I44" s="60"/>
      <c r="J44" s="60"/>
      <c r="K44" s="60"/>
      <c r="L44" s="60"/>
      <c r="M44" s="60"/>
      <c r="N44" s="60"/>
      <c r="O44" s="60"/>
      <c r="P44" s="30" t="str">
        <f t="shared" si="5"/>
        <v/>
      </c>
      <c r="Q44" s="70"/>
      <c r="R44" s="70"/>
      <c r="S44" s="15">
        <f t="shared" si="1"/>
        <v>0</v>
      </c>
      <c r="T44" s="29" t="str">
        <f t="shared" si="2"/>
        <v/>
      </c>
      <c r="U44" s="15" t="str">
        <f t="shared" si="3"/>
        <v/>
      </c>
      <c r="V44" s="15" t="str">
        <f t="shared" si="4"/>
        <v/>
      </c>
    </row>
    <row r="45" spans="1:22" ht="24.9" customHeight="1" x14ac:dyDescent="0.3">
      <c r="A45" s="15">
        <v>36</v>
      </c>
      <c r="B45" s="53"/>
      <c r="C45" s="54"/>
      <c r="D45" s="55"/>
      <c r="E45" s="56"/>
      <c r="F45" s="74">
        <v>4</v>
      </c>
      <c r="G45" s="60"/>
      <c r="H45" s="60"/>
      <c r="I45" s="60"/>
      <c r="J45" s="60"/>
      <c r="K45" s="60"/>
      <c r="L45" s="60"/>
      <c r="M45" s="60"/>
      <c r="N45" s="60"/>
      <c r="O45" s="60"/>
      <c r="P45" s="30" t="str">
        <f t="shared" si="5"/>
        <v/>
      </c>
      <c r="Q45" s="70"/>
      <c r="R45" s="70"/>
      <c r="S45" s="15">
        <f t="shared" si="1"/>
        <v>0</v>
      </c>
      <c r="T45" s="29" t="str">
        <f t="shared" si="2"/>
        <v/>
      </c>
      <c r="U45" s="15" t="str">
        <f t="shared" si="3"/>
        <v/>
      </c>
      <c r="V45" s="15" t="str">
        <f t="shared" si="4"/>
        <v/>
      </c>
    </row>
    <row r="46" spans="1:22" ht="24.9" customHeight="1" x14ac:dyDescent="0.3">
      <c r="A46" s="15">
        <v>37</v>
      </c>
      <c r="B46" s="53"/>
      <c r="C46" s="54"/>
      <c r="D46" s="55"/>
      <c r="E46" s="56"/>
      <c r="F46" s="74">
        <v>4</v>
      </c>
      <c r="G46" s="60"/>
      <c r="H46" s="60"/>
      <c r="I46" s="60"/>
      <c r="J46" s="60"/>
      <c r="K46" s="60"/>
      <c r="L46" s="60"/>
      <c r="M46" s="60"/>
      <c r="N46" s="60"/>
      <c r="O46" s="60"/>
      <c r="P46" s="30" t="str">
        <f t="shared" si="5"/>
        <v/>
      </c>
      <c r="Q46" s="70"/>
      <c r="R46" s="70"/>
      <c r="S46" s="15">
        <f t="shared" si="1"/>
        <v>0</v>
      </c>
      <c r="T46" s="29" t="str">
        <f t="shared" si="2"/>
        <v/>
      </c>
      <c r="U46" s="15" t="str">
        <f t="shared" si="3"/>
        <v/>
      </c>
      <c r="V46" s="15" t="str">
        <f t="shared" si="4"/>
        <v/>
      </c>
    </row>
    <row r="47" spans="1:22" ht="24.9" customHeight="1" x14ac:dyDescent="0.3">
      <c r="A47" s="15">
        <v>38</v>
      </c>
      <c r="B47" s="53"/>
      <c r="C47" s="54"/>
      <c r="D47" s="55"/>
      <c r="E47" s="56"/>
      <c r="F47" s="74">
        <v>4</v>
      </c>
      <c r="G47" s="60"/>
      <c r="H47" s="60"/>
      <c r="I47" s="60"/>
      <c r="J47" s="60"/>
      <c r="K47" s="60"/>
      <c r="L47" s="60"/>
      <c r="M47" s="60"/>
      <c r="N47" s="60"/>
      <c r="O47" s="60"/>
      <c r="P47" s="30" t="str">
        <f t="shared" si="5"/>
        <v/>
      </c>
      <c r="Q47" s="70"/>
      <c r="R47" s="70"/>
      <c r="S47" s="15">
        <f t="shared" si="1"/>
        <v>0</v>
      </c>
      <c r="T47" s="29" t="str">
        <f t="shared" si="2"/>
        <v/>
      </c>
      <c r="U47" s="15" t="str">
        <f t="shared" si="3"/>
        <v/>
      </c>
      <c r="V47" s="15" t="str">
        <f t="shared" si="4"/>
        <v/>
      </c>
    </row>
    <row r="48" spans="1:22" ht="24.9" customHeight="1" x14ac:dyDescent="0.3">
      <c r="A48" s="15">
        <v>39</v>
      </c>
      <c r="B48" s="53"/>
      <c r="C48" s="54"/>
      <c r="D48" s="55"/>
      <c r="E48" s="56"/>
      <c r="F48" s="74">
        <v>4</v>
      </c>
      <c r="G48" s="60"/>
      <c r="H48" s="60"/>
      <c r="I48" s="60"/>
      <c r="J48" s="60"/>
      <c r="K48" s="60"/>
      <c r="L48" s="60"/>
      <c r="M48" s="60"/>
      <c r="N48" s="60"/>
      <c r="O48" s="60"/>
      <c r="P48" s="30" t="str">
        <f t="shared" si="5"/>
        <v/>
      </c>
      <c r="Q48" s="70"/>
      <c r="R48" s="70"/>
      <c r="S48" s="15">
        <f t="shared" si="1"/>
        <v>0</v>
      </c>
      <c r="T48" s="29" t="str">
        <f t="shared" si="2"/>
        <v/>
      </c>
      <c r="U48" s="15" t="str">
        <f t="shared" si="3"/>
        <v/>
      </c>
      <c r="V48" s="15" t="str">
        <f t="shared" si="4"/>
        <v/>
      </c>
    </row>
    <row r="49" spans="1:22" ht="24.9" customHeight="1" x14ac:dyDescent="0.3">
      <c r="A49" s="15">
        <v>40</v>
      </c>
      <c r="B49" s="53"/>
      <c r="C49" s="54"/>
      <c r="D49" s="55"/>
      <c r="E49" s="56"/>
      <c r="F49" s="74">
        <v>4</v>
      </c>
      <c r="G49" s="60"/>
      <c r="H49" s="60"/>
      <c r="I49" s="60"/>
      <c r="J49" s="60"/>
      <c r="K49" s="60"/>
      <c r="L49" s="60"/>
      <c r="M49" s="60"/>
      <c r="N49" s="60"/>
      <c r="O49" s="60"/>
      <c r="P49" s="30" t="str">
        <f t="shared" si="5"/>
        <v/>
      </c>
      <c r="Q49" s="70"/>
      <c r="R49" s="70"/>
      <c r="S49" s="15">
        <f t="shared" si="1"/>
        <v>0</v>
      </c>
      <c r="T49" s="29" t="str">
        <f t="shared" si="2"/>
        <v/>
      </c>
      <c r="U49" s="15" t="str">
        <f t="shared" si="3"/>
        <v/>
      </c>
      <c r="V49" s="15" t="str">
        <f t="shared" si="4"/>
        <v/>
      </c>
    </row>
    <row r="50" spans="1:22" ht="24.9" customHeight="1" x14ac:dyDescent="0.3">
      <c r="A50" s="15">
        <v>41</v>
      </c>
      <c r="B50" s="53"/>
      <c r="C50" s="54"/>
      <c r="D50" s="55"/>
      <c r="E50" s="56"/>
      <c r="F50" s="74">
        <v>4</v>
      </c>
      <c r="G50" s="60"/>
      <c r="H50" s="60"/>
      <c r="I50" s="60"/>
      <c r="J50" s="60"/>
      <c r="K50" s="60"/>
      <c r="L50" s="60"/>
      <c r="M50" s="60"/>
      <c r="N50" s="60"/>
      <c r="O50" s="60"/>
      <c r="P50" s="30" t="str">
        <f t="shared" si="5"/>
        <v/>
      </c>
      <c r="Q50" s="70"/>
      <c r="R50" s="70"/>
      <c r="S50" s="15">
        <f t="shared" si="1"/>
        <v>0</v>
      </c>
      <c r="T50" s="29" t="str">
        <f t="shared" si="2"/>
        <v/>
      </c>
      <c r="U50" s="15" t="str">
        <f t="shared" si="3"/>
        <v/>
      </c>
      <c r="V50" s="15" t="str">
        <f t="shared" si="4"/>
        <v/>
      </c>
    </row>
    <row r="51" spans="1:22" ht="24.9" customHeight="1" x14ac:dyDescent="0.3">
      <c r="A51" s="15">
        <v>42</v>
      </c>
      <c r="B51" s="53"/>
      <c r="C51" s="54"/>
      <c r="D51" s="55"/>
      <c r="E51" s="56"/>
      <c r="F51" s="74">
        <v>4</v>
      </c>
      <c r="G51" s="60"/>
      <c r="H51" s="60"/>
      <c r="I51" s="60"/>
      <c r="J51" s="60"/>
      <c r="K51" s="60"/>
      <c r="L51" s="60"/>
      <c r="M51" s="60"/>
      <c r="N51" s="60"/>
      <c r="O51" s="60"/>
      <c r="P51" s="30" t="str">
        <f t="shared" si="5"/>
        <v/>
      </c>
      <c r="Q51" s="70"/>
      <c r="R51" s="70"/>
      <c r="S51" s="15">
        <f t="shared" si="1"/>
        <v>0</v>
      </c>
      <c r="T51" s="29" t="str">
        <f t="shared" si="2"/>
        <v/>
      </c>
      <c r="U51" s="15" t="str">
        <f t="shared" si="3"/>
        <v/>
      </c>
      <c r="V51" s="15" t="str">
        <f t="shared" si="4"/>
        <v/>
      </c>
    </row>
    <row r="52" spans="1:22" ht="24.9" customHeight="1" x14ac:dyDescent="0.3">
      <c r="A52" s="15">
        <v>43</v>
      </c>
      <c r="B52" s="53"/>
      <c r="C52" s="54"/>
      <c r="D52" s="55"/>
      <c r="E52" s="56"/>
      <c r="F52" s="74">
        <v>4</v>
      </c>
      <c r="G52" s="60"/>
      <c r="H52" s="60"/>
      <c r="I52" s="60"/>
      <c r="J52" s="60"/>
      <c r="K52" s="60"/>
      <c r="L52" s="60"/>
      <c r="M52" s="60"/>
      <c r="N52" s="60"/>
      <c r="O52" s="60"/>
      <c r="P52" s="30" t="str">
        <f t="shared" si="5"/>
        <v/>
      </c>
      <c r="Q52" s="70"/>
      <c r="R52" s="70"/>
      <c r="S52" s="15">
        <f t="shared" si="1"/>
        <v>0</v>
      </c>
      <c r="T52" s="29" t="str">
        <f t="shared" si="2"/>
        <v/>
      </c>
      <c r="U52" s="15" t="str">
        <f t="shared" si="3"/>
        <v/>
      </c>
      <c r="V52" s="15" t="str">
        <f t="shared" si="4"/>
        <v/>
      </c>
    </row>
    <row r="53" spans="1:22" ht="24.9" customHeight="1" x14ac:dyDescent="0.3">
      <c r="A53" s="15">
        <v>44</v>
      </c>
      <c r="B53" s="53"/>
      <c r="C53" s="54"/>
      <c r="D53" s="55"/>
      <c r="E53" s="56"/>
      <c r="F53" s="74">
        <v>4</v>
      </c>
      <c r="G53" s="60"/>
      <c r="H53" s="60"/>
      <c r="I53" s="60"/>
      <c r="J53" s="60"/>
      <c r="K53" s="60"/>
      <c r="L53" s="60"/>
      <c r="M53" s="60"/>
      <c r="N53" s="60"/>
      <c r="O53" s="60"/>
      <c r="P53" s="30" t="str">
        <f t="shared" si="5"/>
        <v/>
      </c>
      <c r="Q53" s="70"/>
      <c r="R53" s="70"/>
      <c r="S53" s="15">
        <f t="shared" si="1"/>
        <v>0</v>
      </c>
      <c r="T53" s="29" t="str">
        <f t="shared" si="2"/>
        <v/>
      </c>
      <c r="U53" s="15" t="str">
        <f t="shared" si="3"/>
        <v/>
      </c>
      <c r="V53" s="15" t="str">
        <f t="shared" si="4"/>
        <v/>
      </c>
    </row>
    <row r="54" spans="1:22" ht="24.9" customHeight="1" x14ac:dyDescent="0.3">
      <c r="A54" s="15">
        <v>45</v>
      </c>
      <c r="B54" s="53"/>
      <c r="C54" s="54"/>
      <c r="D54" s="55"/>
      <c r="E54" s="56"/>
      <c r="F54" s="74">
        <v>4</v>
      </c>
      <c r="G54" s="60"/>
      <c r="H54" s="60"/>
      <c r="I54" s="60"/>
      <c r="J54" s="60"/>
      <c r="K54" s="60"/>
      <c r="L54" s="60"/>
      <c r="M54" s="60"/>
      <c r="N54" s="60"/>
      <c r="O54" s="60"/>
      <c r="P54" s="30" t="str">
        <f t="shared" si="5"/>
        <v/>
      </c>
      <c r="Q54" s="70"/>
      <c r="R54" s="70"/>
      <c r="S54" s="15">
        <f t="shared" si="1"/>
        <v>0</v>
      </c>
      <c r="T54" s="29" t="str">
        <f t="shared" si="2"/>
        <v/>
      </c>
      <c r="U54" s="15" t="str">
        <f t="shared" si="3"/>
        <v/>
      </c>
      <c r="V54" s="15" t="str">
        <f t="shared" si="4"/>
        <v/>
      </c>
    </row>
    <row r="55" spans="1:22" ht="24.9" customHeight="1" x14ac:dyDescent="0.3">
      <c r="A55" s="15">
        <v>46</v>
      </c>
      <c r="B55" s="53"/>
      <c r="C55" s="54"/>
      <c r="D55" s="55"/>
      <c r="E55" s="56"/>
      <c r="F55" s="74">
        <v>4</v>
      </c>
      <c r="G55" s="60"/>
      <c r="H55" s="60"/>
      <c r="I55" s="60"/>
      <c r="J55" s="60"/>
      <c r="K55" s="60"/>
      <c r="L55" s="60"/>
      <c r="M55" s="60"/>
      <c r="N55" s="60"/>
      <c r="O55" s="60"/>
      <c r="P55" s="30" t="str">
        <f t="shared" si="5"/>
        <v/>
      </c>
      <c r="Q55" s="70"/>
      <c r="R55" s="70"/>
      <c r="S55" s="15">
        <f t="shared" si="1"/>
        <v>0</v>
      </c>
      <c r="T55" s="29" t="str">
        <f t="shared" si="2"/>
        <v/>
      </c>
      <c r="U55" s="15" t="str">
        <f t="shared" si="3"/>
        <v/>
      </c>
      <c r="V55" s="15" t="str">
        <f t="shared" si="4"/>
        <v/>
      </c>
    </row>
    <row r="56" spans="1:22" ht="24.9" customHeight="1" x14ac:dyDescent="0.3">
      <c r="A56" s="15">
        <v>47</v>
      </c>
      <c r="B56" s="53"/>
      <c r="C56" s="54"/>
      <c r="D56" s="55"/>
      <c r="E56" s="56"/>
      <c r="F56" s="74">
        <v>4</v>
      </c>
      <c r="G56" s="60"/>
      <c r="H56" s="60"/>
      <c r="I56" s="60"/>
      <c r="J56" s="60"/>
      <c r="K56" s="60"/>
      <c r="L56" s="60"/>
      <c r="M56" s="60"/>
      <c r="N56" s="60"/>
      <c r="O56" s="60"/>
      <c r="P56" s="30" t="str">
        <f t="shared" si="5"/>
        <v/>
      </c>
      <c r="Q56" s="70"/>
      <c r="R56" s="70"/>
      <c r="S56" s="15">
        <f t="shared" si="1"/>
        <v>0</v>
      </c>
      <c r="T56" s="29" t="str">
        <f t="shared" si="2"/>
        <v/>
      </c>
      <c r="U56" s="15" t="str">
        <f t="shared" si="3"/>
        <v/>
      </c>
      <c r="V56" s="15" t="str">
        <f t="shared" si="4"/>
        <v/>
      </c>
    </row>
    <row r="57" spans="1:22" ht="24.9" customHeight="1" x14ac:dyDescent="0.3">
      <c r="A57" s="15">
        <v>48</v>
      </c>
      <c r="B57" s="53"/>
      <c r="C57" s="54"/>
      <c r="D57" s="55"/>
      <c r="E57" s="56"/>
      <c r="F57" s="74">
        <v>4</v>
      </c>
      <c r="G57" s="60"/>
      <c r="H57" s="60"/>
      <c r="I57" s="60"/>
      <c r="J57" s="60"/>
      <c r="K57" s="60"/>
      <c r="L57" s="60"/>
      <c r="M57" s="60"/>
      <c r="N57" s="60"/>
      <c r="O57" s="60"/>
      <c r="P57" s="30" t="str">
        <f t="shared" si="5"/>
        <v/>
      </c>
      <c r="Q57" s="70"/>
      <c r="R57" s="70"/>
      <c r="S57" s="15">
        <f t="shared" si="1"/>
        <v>0</v>
      </c>
      <c r="T57" s="29" t="str">
        <f t="shared" si="2"/>
        <v/>
      </c>
      <c r="U57" s="15" t="str">
        <f t="shared" si="3"/>
        <v/>
      </c>
      <c r="V57" s="15" t="str">
        <f t="shared" si="4"/>
        <v/>
      </c>
    </row>
    <row r="58" spans="1:22" ht="24.9" customHeight="1" x14ac:dyDescent="0.3">
      <c r="A58" s="15">
        <v>49</v>
      </c>
      <c r="B58" s="53"/>
      <c r="C58" s="54"/>
      <c r="D58" s="55"/>
      <c r="E58" s="56"/>
      <c r="F58" s="74">
        <v>4</v>
      </c>
      <c r="G58" s="60"/>
      <c r="H58" s="60"/>
      <c r="I58" s="60"/>
      <c r="J58" s="60"/>
      <c r="K58" s="60"/>
      <c r="L58" s="60"/>
      <c r="M58" s="60"/>
      <c r="N58" s="60"/>
      <c r="O58" s="60"/>
      <c r="P58" s="30" t="str">
        <f t="shared" si="5"/>
        <v/>
      </c>
      <c r="Q58" s="70"/>
      <c r="R58" s="70"/>
      <c r="S58" s="15">
        <f t="shared" si="1"/>
        <v>0</v>
      </c>
      <c r="T58" s="29" t="str">
        <f t="shared" si="2"/>
        <v/>
      </c>
      <c r="U58" s="15" t="str">
        <f t="shared" si="3"/>
        <v/>
      </c>
      <c r="V58" s="15" t="str">
        <f t="shared" si="4"/>
        <v/>
      </c>
    </row>
    <row r="59" spans="1:22" ht="24.9" customHeight="1" x14ac:dyDescent="0.3">
      <c r="A59" s="15">
        <v>50</v>
      </c>
      <c r="B59" s="53"/>
      <c r="C59" s="54"/>
      <c r="D59" s="55"/>
      <c r="E59" s="56"/>
      <c r="F59" s="74">
        <v>4</v>
      </c>
      <c r="G59" s="60"/>
      <c r="H59" s="60"/>
      <c r="I59" s="60"/>
      <c r="J59" s="60"/>
      <c r="K59" s="60"/>
      <c r="L59" s="60"/>
      <c r="M59" s="60"/>
      <c r="N59" s="60"/>
      <c r="O59" s="60"/>
      <c r="P59" s="30" t="str">
        <f t="shared" si="5"/>
        <v/>
      </c>
      <c r="Q59" s="70"/>
      <c r="R59" s="70"/>
      <c r="S59" s="15">
        <f t="shared" si="1"/>
        <v>0</v>
      </c>
      <c r="T59" s="29" t="str">
        <f t="shared" si="2"/>
        <v/>
      </c>
      <c r="U59" s="15" t="str">
        <f t="shared" si="3"/>
        <v/>
      </c>
      <c r="V59" s="15" t="str">
        <f t="shared" si="4"/>
        <v/>
      </c>
    </row>
    <row r="60" spans="1:22" ht="24.9" customHeight="1" x14ac:dyDescent="0.3">
      <c r="F60" s="34" t="s">
        <v>16</v>
      </c>
      <c r="G60" s="31">
        <f t="shared" ref="G60:O60" si="6">AVERAGE(G10:G59)</f>
        <v>5.2</v>
      </c>
      <c r="H60" s="32">
        <f t="shared" si="6"/>
        <v>4.7</v>
      </c>
      <c r="I60" s="33">
        <f t="shared" si="6"/>
        <v>4.7</v>
      </c>
      <c r="J60" s="33">
        <f t="shared" si="6"/>
        <v>4.2</v>
      </c>
      <c r="K60" s="33">
        <f t="shared" si="6"/>
        <v>3.7</v>
      </c>
      <c r="L60" s="33">
        <f t="shared" si="6"/>
        <v>5.6</v>
      </c>
      <c r="M60" s="33">
        <f t="shared" si="6"/>
        <v>4.5</v>
      </c>
      <c r="N60" s="33">
        <f t="shared" si="6"/>
        <v>4.5999999999999996</v>
      </c>
      <c r="O60" s="33">
        <f t="shared" si="6"/>
        <v>4.4000000000000004</v>
      </c>
    </row>
    <row r="61" spans="1:22" ht="24.9" customHeight="1" x14ac:dyDescent="0.3">
      <c r="F61" s="34" t="s">
        <v>17</v>
      </c>
      <c r="G61" s="31">
        <f t="shared" ref="G61:O61" si="7">MAX(G10:G59)</f>
        <v>5.2</v>
      </c>
      <c r="H61" s="32">
        <f t="shared" si="7"/>
        <v>4.7</v>
      </c>
      <c r="I61" s="33">
        <f t="shared" si="7"/>
        <v>4.7</v>
      </c>
      <c r="J61" s="33">
        <f t="shared" si="7"/>
        <v>4.2</v>
      </c>
      <c r="K61" s="33">
        <f t="shared" si="7"/>
        <v>3.7</v>
      </c>
      <c r="L61" s="33">
        <f t="shared" si="7"/>
        <v>5.6</v>
      </c>
      <c r="M61" s="33">
        <f t="shared" si="7"/>
        <v>4.5</v>
      </c>
      <c r="N61" s="33">
        <f t="shared" si="7"/>
        <v>4.5999999999999996</v>
      </c>
      <c r="O61" s="33">
        <f t="shared" si="7"/>
        <v>4.4000000000000004</v>
      </c>
      <c r="Q61" s="71" t="s">
        <v>21</v>
      </c>
      <c r="R61" s="72"/>
      <c r="S61" s="72"/>
      <c r="T61" s="73">
        <f>AVERAGE(G10:O59)</f>
        <v>4.6222222222222227</v>
      </c>
    </row>
    <row r="62" spans="1:22" ht="24.9" customHeight="1" x14ac:dyDescent="0.3">
      <c r="F62" s="34" t="s">
        <v>18</v>
      </c>
      <c r="G62" s="31">
        <f t="shared" ref="G62:O62" si="8">MIN(G10:G59)</f>
        <v>5.2</v>
      </c>
      <c r="H62" s="32">
        <f t="shared" si="8"/>
        <v>4.7</v>
      </c>
      <c r="I62" s="33">
        <f t="shared" si="8"/>
        <v>4.7</v>
      </c>
      <c r="J62" s="33">
        <f t="shared" si="8"/>
        <v>4.2</v>
      </c>
      <c r="K62" s="33">
        <f t="shared" si="8"/>
        <v>3.7</v>
      </c>
      <c r="L62" s="33">
        <f t="shared" si="8"/>
        <v>5.6</v>
      </c>
      <c r="M62" s="33">
        <f t="shared" si="8"/>
        <v>4.5</v>
      </c>
      <c r="N62" s="33">
        <f t="shared" si="8"/>
        <v>4.5999999999999996</v>
      </c>
      <c r="O62" s="33">
        <f t="shared" si="8"/>
        <v>4.4000000000000004</v>
      </c>
    </row>
    <row r="63" spans="1:22" ht="24.9" customHeight="1" x14ac:dyDescent="0.3">
      <c r="F63" s="34" t="s">
        <v>19</v>
      </c>
      <c r="G63" s="31">
        <f>G61-G62</f>
        <v>0</v>
      </c>
      <c r="H63" s="32">
        <f t="shared" ref="H63:O63" si="9">H61-H62</f>
        <v>0</v>
      </c>
      <c r="I63" s="33">
        <f t="shared" si="9"/>
        <v>0</v>
      </c>
      <c r="J63" s="33">
        <f t="shared" si="9"/>
        <v>0</v>
      </c>
      <c r="K63" s="33">
        <f t="shared" si="9"/>
        <v>0</v>
      </c>
      <c r="L63" s="33">
        <f t="shared" si="9"/>
        <v>0</v>
      </c>
      <c r="M63" s="33">
        <f t="shared" si="9"/>
        <v>0</v>
      </c>
      <c r="N63" s="33">
        <f t="shared" si="9"/>
        <v>0</v>
      </c>
      <c r="O63" s="33">
        <f t="shared" si="9"/>
        <v>0</v>
      </c>
    </row>
  </sheetData>
  <sheetProtection algorithmName="SHA-512" hashValue="vch0bvb5qS+EKJkLBp63JY8cB6MlAwFdZtLYVKsVRWWoe4nIkkxIIR2Vw/XAIOCxjso8M30biH3Xr06M9u+eAg==" saltValue="l3BO+pFoLHHFrj03zEakcw==" spinCount="100000" sheet="1" objects="1" scenarios="1" selectLockedCells="1"/>
  <dataConsolidate function="count"/>
  <mergeCells count="4">
    <mergeCell ref="A2:B2"/>
    <mergeCell ref="E2:F2"/>
    <mergeCell ref="T2:V4"/>
    <mergeCell ref="D3:F3"/>
  </mergeCells>
  <conditionalFormatting sqref="V10:V59">
    <cfRule type="cellIs" dxfId="233" priority="44" stopIfTrue="1" operator="equal">
      <formula>"P"</formula>
    </cfRule>
    <cfRule type="cellIs" dxfId="232" priority="45" stopIfTrue="1" operator="equal">
      <formula>"R"</formula>
    </cfRule>
    <cfRule type="cellIs" dxfId="231" priority="46" stopIfTrue="1" operator="equal">
      <formula>"F"</formula>
    </cfRule>
  </conditionalFormatting>
  <conditionalFormatting sqref="V10:V59">
    <cfRule type="cellIs" dxfId="230" priority="43" stopIfTrue="1" operator="equal">
      <formula>"Fail"</formula>
    </cfRule>
  </conditionalFormatting>
  <conditionalFormatting sqref="V10:V59">
    <cfRule type="cellIs" dxfId="229" priority="42" stopIfTrue="1" operator="equal">
      <formula>"Bronze"</formula>
    </cfRule>
  </conditionalFormatting>
  <conditionalFormatting sqref="V10:V59">
    <cfRule type="cellIs" dxfId="228" priority="41" stopIfTrue="1" operator="equal">
      <formula>"Silver"</formula>
    </cfRule>
  </conditionalFormatting>
  <conditionalFormatting sqref="V10:V59">
    <cfRule type="cellIs" dxfId="227" priority="40" stopIfTrue="1" operator="equal">
      <formula>"Gold"</formula>
    </cfRule>
  </conditionalFormatting>
  <conditionalFormatting sqref="T10:T59">
    <cfRule type="cellIs" dxfId="226" priority="35" stopIfTrue="1" operator="equal">
      <formula>""</formula>
    </cfRule>
    <cfRule type="cellIs" dxfId="225" priority="36" stopIfTrue="1" operator="lessThan">
      <formula>5</formula>
    </cfRule>
    <cfRule type="cellIs" dxfId="224" priority="37" stopIfTrue="1" operator="lessThan">
      <formula>6</formula>
    </cfRule>
    <cfRule type="cellIs" dxfId="223" priority="38" stopIfTrue="1" operator="lessThan">
      <formula>7</formula>
    </cfRule>
    <cfRule type="cellIs" dxfId="222" priority="39" stopIfTrue="1" operator="greaterThanOrEqual">
      <formula>7</formula>
    </cfRule>
  </conditionalFormatting>
  <conditionalFormatting sqref="T10:T59">
    <cfRule type="cellIs" dxfId="221" priority="34" stopIfTrue="1" operator="equal">
      <formula>0</formula>
    </cfRule>
  </conditionalFormatting>
  <conditionalFormatting sqref="U10:U59">
    <cfRule type="cellIs" dxfId="220" priority="33" stopIfTrue="1" operator="greaterThan">
      <formula>2</formula>
    </cfRule>
  </conditionalFormatting>
  <conditionalFormatting sqref="U10:U59">
    <cfRule type="cellIs" dxfId="219" priority="32" stopIfTrue="1" operator="equal">
      <formula>""</formula>
    </cfRule>
  </conditionalFormatting>
  <conditionalFormatting sqref="G61:O61">
    <cfRule type="aboveAverage" dxfId="218" priority="30" stopIfTrue="1" stdDev="1"/>
    <cfRule type="aboveAverage" dxfId="217" priority="31" stopIfTrue="1" aboveAverage="0" stdDev="1"/>
  </conditionalFormatting>
  <conditionalFormatting sqref="G62:O62">
    <cfRule type="aboveAverage" dxfId="216" priority="28" stopIfTrue="1" stdDev="1"/>
    <cfRule type="aboveAverage" dxfId="215" priority="29" stopIfTrue="1" aboveAverage="0" stdDev="1"/>
  </conditionalFormatting>
  <conditionalFormatting sqref="G63:O63">
    <cfRule type="aboveAverage" dxfId="214" priority="26" stopIfTrue="1" stdDev="1"/>
    <cfRule type="aboveAverage" dxfId="213" priority="27" stopIfTrue="1" aboveAverage="0" stdDev="1"/>
  </conditionalFormatting>
  <conditionalFormatting sqref="G60:O60">
    <cfRule type="aboveAverage" dxfId="212" priority="21" stopIfTrue="1" stdDev="1"/>
    <cfRule type="aboveAverage" dxfId="211" priority="22" stopIfTrue="1" aboveAverage="0" stdDev="1"/>
  </conditionalFormatting>
  <conditionalFormatting sqref="G62:O62">
    <cfRule type="aboveAverage" dxfId="210" priority="19" stopIfTrue="1" stdDev="1"/>
    <cfRule type="aboveAverage" dxfId="209" priority="20" stopIfTrue="1" aboveAverage="0" stdDev="1"/>
  </conditionalFormatting>
  <conditionalFormatting sqref="G63:O63">
    <cfRule type="aboveAverage" dxfId="208" priority="17" stopIfTrue="1" stdDev="1"/>
    <cfRule type="aboveAverage" dxfId="207" priority="18" stopIfTrue="1" aboveAverage="0" stdDev="1"/>
  </conditionalFormatting>
  <conditionalFormatting sqref="G63:O63">
    <cfRule type="aboveAverage" dxfId="206" priority="15" stopIfTrue="1" stdDev="1"/>
    <cfRule type="aboveAverage" dxfId="205" priority="16" stopIfTrue="1" aboveAverage="0" stdDev="1"/>
  </conditionalFormatting>
  <conditionalFormatting sqref="S10:S59">
    <cfRule type="cellIs" dxfId="204" priority="6" stopIfTrue="1" operator="equal">
      <formula>""</formula>
    </cfRule>
  </conditionalFormatting>
  <conditionalFormatting sqref="G10:O59">
    <cfRule type="expression" priority="3" stopIfTrue="1">
      <formula>G10&lt;($T$61-4)</formula>
    </cfRule>
    <cfRule type="expression" dxfId="203" priority="4">
      <formula>G10&lt;($T$61-1)</formula>
    </cfRule>
    <cfRule type="expression" dxfId="202" priority="5">
      <formula>G10&gt;($T$61+1)</formula>
    </cfRule>
  </conditionalFormatting>
  <conditionalFormatting sqref="Q10:Q59">
    <cfRule type="cellIs" dxfId="201" priority="2" stopIfTrue="1" operator="equal">
      <formula>""</formula>
    </cfRule>
  </conditionalFormatting>
  <conditionalFormatting sqref="R10:R59">
    <cfRule type="cellIs" dxfId="200" priority="1" stopIfTrue="1" operator="equal">
      <formula>""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V63"/>
  <sheetViews>
    <sheetView zoomScaleNormal="100" workbookViewId="0">
      <selection activeCell="K8" sqref="K8"/>
    </sheetView>
  </sheetViews>
  <sheetFormatPr defaultColWidth="8.88671875" defaultRowHeight="14.4" x14ac:dyDescent="0.3"/>
  <cols>
    <col min="1" max="1" width="7.109375" style="19" customWidth="1"/>
    <col min="2" max="2" width="16.6640625" customWidth="1"/>
    <col min="3" max="3" width="16.88671875" customWidth="1"/>
    <col min="4" max="4" width="18.44140625" bestFit="1" customWidth="1"/>
    <col min="5" max="5" width="16.109375" customWidth="1"/>
    <col min="6" max="6" width="11.33203125" style="19" customWidth="1"/>
    <col min="7" max="7" width="7.88671875" style="19" customWidth="1"/>
    <col min="8" max="8" width="6.44140625" style="19" customWidth="1"/>
    <col min="9" max="15" width="6.44140625" style="20" customWidth="1"/>
    <col min="16" max="16" width="10.33203125" style="20" customWidth="1"/>
    <col min="17" max="19" width="6.44140625" style="19" customWidth="1"/>
    <col min="20" max="20" width="12.6640625" customWidth="1"/>
    <col min="21" max="21" width="15.88671875" customWidth="1"/>
    <col min="22" max="22" width="18.109375" customWidth="1"/>
  </cols>
  <sheetData>
    <row r="1" spans="1:22" s="2" customFormat="1" ht="24.9" customHeight="1" thickBot="1" x14ac:dyDescent="0.4">
      <c r="A1" s="1" t="s">
        <v>48</v>
      </c>
      <c r="D1" s="3"/>
      <c r="E1" s="3"/>
      <c r="F1" s="4"/>
      <c r="G1" s="4"/>
      <c r="H1" s="4"/>
      <c r="I1" s="5"/>
      <c r="J1" s="5"/>
      <c r="K1" s="5"/>
      <c r="L1" s="5"/>
      <c r="M1" s="5"/>
      <c r="N1" s="5"/>
      <c r="O1" s="5"/>
      <c r="P1" s="5"/>
      <c r="Q1" s="4"/>
      <c r="R1" s="4"/>
      <c r="S1" s="4"/>
    </row>
    <row r="2" spans="1:22" s="2" customFormat="1" ht="24.9" customHeight="1" x14ac:dyDescent="0.35">
      <c r="A2" s="114"/>
      <c r="B2" s="115"/>
      <c r="C2" s="67"/>
      <c r="D2" s="68" t="s">
        <v>0</v>
      </c>
      <c r="E2" s="116" t="s">
        <v>141</v>
      </c>
      <c r="F2" s="117"/>
      <c r="G2" s="7"/>
      <c r="I2" s="8"/>
      <c r="J2" s="8"/>
      <c r="K2" s="9"/>
      <c r="L2" s="9"/>
      <c r="M2" s="9"/>
      <c r="N2" s="9"/>
      <c r="O2" s="9"/>
      <c r="P2" s="9"/>
      <c r="Q2" s="7"/>
      <c r="R2" s="7"/>
      <c r="S2" s="7"/>
      <c r="T2" s="118" t="s">
        <v>1</v>
      </c>
      <c r="U2" s="118"/>
      <c r="V2" s="118"/>
    </row>
    <row r="3" spans="1:22" s="2" customFormat="1" ht="24.9" customHeight="1" x14ac:dyDescent="0.35">
      <c r="A3" s="68" t="s">
        <v>2</v>
      </c>
      <c r="B3" s="69"/>
      <c r="C3" s="69"/>
      <c r="D3" s="116" t="s">
        <v>128</v>
      </c>
      <c r="E3" s="120"/>
      <c r="F3" s="117"/>
      <c r="G3" s="7"/>
      <c r="I3" s="8"/>
      <c r="J3" s="8"/>
      <c r="K3" s="9"/>
      <c r="L3" s="9"/>
      <c r="M3" s="9"/>
      <c r="N3" s="9"/>
      <c r="O3" s="9"/>
      <c r="P3" s="9"/>
      <c r="Q3" s="7"/>
      <c r="R3" s="7"/>
      <c r="S3" s="7"/>
      <c r="T3" s="119"/>
      <c r="U3" s="119"/>
      <c r="V3" s="119"/>
    </row>
    <row r="4" spans="1:22" s="2" customFormat="1" ht="17.25" customHeight="1" x14ac:dyDescent="0.35">
      <c r="A4" s="7"/>
      <c r="F4" s="7"/>
      <c r="G4" s="7"/>
      <c r="H4" s="7"/>
      <c r="I4" s="9"/>
      <c r="J4" s="9"/>
      <c r="K4" s="9"/>
      <c r="L4" s="9"/>
      <c r="M4" s="9"/>
      <c r="N4" s="9"/>
      <c r="O4" s="9"/>
      <c r="P4" s="9"/>
      <c r="Q4" s="7"/>
      <c r="R4" s="7"/>
      <c r="S4" s="7"/>
      <c r="T4" s="119"/>
      <c r="U4" s="119"/>
      <c r="V4" s="119"/>
    </row>
    <row r="5" spans="1:22" s="2" customFormat="1" ht="17.25" customHeight="1" x14ac:dyDescent="0.35">
      <c r="A5" s="7"/>
      <c r="B5" s="7"/>
      <c r="C5" s="7"/>
      <c r="D5" s="7"/>
      <c r="E5" s="7"/>
      <c r="F5" s="7"/>
      <c r="G5" s="7"/>
      <c r="H5" s="7"/>
      <c r="I5" s="9"/>
      <c r="J5" s="9"/>
      <c r="K5" s="9"/>
      <c r="L5" s="9"/>
      <c r="M5" s="9"/>
      <c r="N5" s="9"/>
      <c r="O5" s="9"/>
      <c r="P5" s="9"/>
      <c r="Q5" s="7"/>
      <c r="R5" s="7"/>
      <c r="S5" s="7"/>
    </row>
    <row r="6" spans="1:22" s="2" customFormat="1" ht="19.5" customHeight="1" x14ac:dyDescent="0.35">
      <c r="A6" s="7"/>
      <c r="B6" s="7"/>
      <c r="C6" s="7"/>
      <c r="D6" s="7"/>
      <c r="E6" s="7"/>
      <c r="Q6" s="7"/>
      <c r="R6" s="7"/>
      <c r="S6" s="7"/>
    </row>
    <row r="7" spans="1:22" s="2" customFormat="1" ht="68.25" customHeight="1" x14ac:dyDescent="0.35">
      <c r="A7" s="7"/>
      <c r="B7" s="7"/>
      <c r="C7" s="7"/>
      <c r="D7" s="7"/>
      <c r="E7" s="7"/>
      <c r="F7" s="27" t="s">
        <v>3</v>
      </c>
      <c r="G7" s="64" t="s">
        <v>133</v>
      </c>
      <c r="H7" s="64" t="s">
        <v>140</v>
      </c>
      <c r="I7" s="64" t="s">
        <v>144</v>
      </c>
      <c r="J7" s="64" t="s">
        <v>143</v>
      </c>
      <c r="K7" s="64" t="s">
        <v>138</v>
      </c>
      <c r="L7" s="64" t="s">
        <v>133</v>
      </c>
      <c r="M7" s="64" t="s">
        <v>142</v>
      </c>
      <c r="N7" s="64" t="s">
        <v>144</v>
      </c>
      <c r="O7" s="64" t="s">
        <v>140</v>
      </c>
      <c r="P7" s="25"/>
      <c r="Q7" s="100" t="s">
        <v>143</v>
      </c>
      <c r="R7" s="100" t="s">
        <v>143</v>
      </c>
      <c r="S7" s="7"/>
    </row>
    <row r="8" spans="1:22" s="2" customFormat="1" ht="70.5" customHeight="1" thickBot="1" x14ac:dyDescent="0.4">
      <c r="A8" s="7"/>
      <c r="B8" s="7"/>
      <c r="C8" s="7"/>
      <c r="D8" s="7"/>
      <c r="E8" s="7"/>
      <c r="F8" s="24" t="s">
        <v>15</v>
      </c>
      <c r="G8" s="65" t="s">
        <v>145</v>
      </c>
      <c r="H8" s="65" t="s">
        <v>53</v>
      </c>
      <c r="I8" s="65" t="s">
        <v>66</v>
      </c>
      <c r="J8" s="66" t="s">
        <v>108</v>
      </c>
      <c r="K8" s="65" t="s">
        <v>146</v>
      </c>
      <c r="L8" s="65" t="s">
        <v>145</v>
      </c>
      <c r="M8" s="65" t="s">
        <v>53</v>
      </c>
      <c r="N8" s="65" t="s">
        <v>66</v>
      </c>
      <c r="O8" s="65" t="s">
        <v>53</v>
      </c>
      <c r="P8" s="26"/>
      <c r="Q8" s="66" t="s">
        <v>108</v>
      </c>
      <c r="R8" s="66" t="s">
        <v>108</v>
      </c>
      <c r="S8" s="7"/>
    </row>
    <row r="9" spans="1:22" s="14" customFormat="1" ht="57" customHeight="1" thickBot="1" x14ac:dyDescent="0.35">
      <c r="A9" s="10" t="s">
        <v>4</v>
      </c>
      <c r="B9" s="11" t="s">
        <v>5</v>
      </c>
      <c r="C9" s="11" t="s">
        <v>6</v>
      </c>
      <c r="D9" s="11" t="s">
        <v>7</v>
      </c>
      <c r="E9" s="10" t="s">
        <v>8</v>
      </c>
      <c r="F9" s="21" t="s">
        <v>9</v>
      </c>
      <c r="G9" s="22">
        <v>1</v>
      </c>
      <c r="H9" s="21">
        <v>2</v>
      </c>
      <c r="I9" s="23">
        <v>3</v>
      </c>
      <c r="J9" s="23">
        <v>4</v>
      </c>
      <c r="K9" s="23">
        <v>5</v>
      </c>
      <c r="L9" s="23">
        <v>6</v>
      </c>
      <c r="M9" s="23">
        <v>7</v>
      </c>
      <c r="N9" s="23">
        <v>8</v>
      </c>
      <c r="O9" s="23">
        <v>9</v>
      </c>
      <c r="P9" s="28" t="s">
        <v>20</v>
      </c>
      <c r="Q9" s="12" t="s">
        <v>10</v>
      </c>
      <c r="R9" s="12" t="s">
        <v>11</v>
      </c>
      <c r="S9" s="10">
        <v>10</v>
      </c>
      <c r="T9" s="10" t="s">
        <v>12</v>
      </c>
      <c r="U9" s="13" t="s">
        <v>13</v>
      </c>
      <c r="V9" s="13" t="s">
        <v>14</v>
      </c>
    </row>
    <row r="10" spans="1:22" ht="24.9" customHeight="1" x14ac:dyDescent="0.3">
      <c r="A10" s="15">
        <v>1</v>
      </c>
      <c r="B10" s="91" t="s">
        <v>118</v>
      </c>
      <c r="C10" s="91" t="s">
        <v>119</v>
      </c>
      <c r="D10" s="92" t="s">
        <v>120</v>
      </c>
      <c r="E10" s="91">
        <v>1343864</v>
      </c>
      <c r="F10" s="74">
        <v>5</v>
      </c>
      <c r="G10" s="108">
        <v>5</v>
      </c>
      <c r="H10" s="108">
        <v>3.8</v>
      </c>
      <c r="I10" s="108">
        <v>4.5999999999999996</v>
      </c>
      <c r="J10" s="108">
        <v>5.2</v>
      </c>
      <c r="K10" s="108">
        <v>5.6</v>
      </c>
      <c r="L10" s="108">
        <v>3.8</v>
      </c>
      <c r="M10" s="108">
        <v>5.4</v>
      </c>
      <c r="N10" s="108">
        <v>3.7</v>
      </c>
      <c r="O10" s="108">
        <v>3.6</v>
      </c>
      <c r="P10" s="30">
        <f t="shared" ref="P10:P21" si="0">IF(SUM(G10:O10)=0,"",SUM(G10:O10)/9)</f>
        <v>4.522222222222223</v>
      </c>
      <c r="Q10" s="70">
        <v>8</v>
      </c>
      <c r="R10" s="70">
        <v>8</v>
      </c>
      <c r="S10" s="15">
        <f>(Q10+R10)/2</f>
        <v>8</v>
      </c>
      <c r="T10" s="29">
        <f>IF(SUM(G10:O10,S10)=0,"",SUM(G10:O10,S10)/10)</f>
        <v>4.870000000000001</v>
      </c>
      <c r="U10" s="15">
        <f>IF(T10="","",COUNTIF(G10:O10,"&lt;4.5")+COUNTIF(S10,"&lt;4.5"))</f>
        <v>4</v>
      </c>
      <c r="V10" s="15" t="str">
        <f>IF(T10="","",IF(U10&gt;2,"Fail",IF(T10&lt;5,"Fail",IF(T10&lt;6,"Bronze",IF(T10&lt;7,"Silver","Gold")))))</f>
        <v>Fail</v>
      </c>
    </row>
    <row r="11" spans="1:22" ht="24.9" customHeight="1" x14ac:dyDescent="0.3">
      <c r="A11" s="15">
        <v>2</v>
      </c>
      <c r="B11" s="91"/>
      <c r="C11" s="91"/>
      <c r="D11" s="92"/>
      <c r="E11" s="91"/>
      <c r="F11" s="74">
        <v>5</v>
      </c>
      <c r="G11" s="60"/>
      <c r="H11" s="60"/>
      <c r="I11" s="60"/>
      <c r="J11" s="60"/>
      <c r="K11" s="60"/>
      <c r="L11" s="60"/>
      <c r="M11" s="60"/>
      <c r="N11" s="60"/>
      <c r="O11" s="60"/>
      <c r="P11" s="30" t="str">
        <f t="shared" si="0"/>
        <v/>
      </c>
      <c r="Q11" s="70"/>
      <c r="R11" s="70"/>
      <c r="S11" s="15">
        <f t="shared" ref="S11:S59" si="1">(Q11+R11)/2</f>
        <v>0</v>
      </c>
      <c r="T11" s="29" t="str">
        <f t="shared" ref="T11:T59" si="2">IF(SUM(G11:O11,S11)=0,"",SUM(G11:O11,S11)/10)</f>
        <v/>
      </c>
      <c r="U11" s="15" t="str">
        <f t="shared" ref="U11:U59" si="3">IF(T11="","",COUNTIF(G11:O11,"&lt;4.5")+COUNTIF(S11,"&lt;4.5"))</f>
        <v/>
      </c>
      <c r="V11" s="15" t="str">
        <f t="shared" ref="V11:V59" si="4">IF(T11="","",IF(U11&gt;2,"Fail",IF(T11&lt;5,"Fail",IF(T11&lt;6,"Bronze",IF(T11&lt;7,"Silver","Gold")))))</f>
        <v/>
      </c>
    </row>
    <row r="12" spans="1:22" ht="24.9" customHeight="1" x14ac:dyDescent="0.3">
      <c r="A12" s="16">
        <v>3</v>
      </c>
      <c r="B12" s="91"/>
      <c r="C12" s="91"/>
      <c r="D12" s="92"/>
      <c r="E12" s="91"/>
      <c r="F12" s="74">
        <v>5</v>
      </c>
      <c r="G12" s="60"/>
      <c r="H12" s="60"/>
      <c r="I12" s="60"/>
      <c r="J12" s="60"/>
      <c r="K12" s="60"/>
      <c r="L12" s="60"/>
      <c r="M12" s="60"/>
      <c r="N12" s="60"/>
      <c r="O12" s="60"/>
      <c r="P12" s="30" t="str">
        <f t="shared" si="0"/>
        <v/>
      </c>
      <c r="Q12" s="70"/>
      <c r="R12" s="70"/>
      <c r="S12" s="15">
        <f t="shared" si="1"/>
        <v>0</v>
      </c>
      <c r="T12" s="29" t="str">
        <f t="shared" si="2"/>
        <v/>
      </c>
      <c r="U12" s="15" t="str">
        <f t="shared" si="3"/>
        <v/>
      </c>
      <c r="V12" s="15" t="str">
        <f t="shared" si="4"/>
        <v/>
      </c>
    </row>
    <row r="13" spans="1:22" ht="24.9" customHeight="1" x14ac:dyDescent="0.3">
      <c r="A13" s="15">
        <v>4</v>
      </c>
      <c r="B13" s="91"/>
      <c r="C13" s="91"/>
      <c r="D13" s="92"/>
      <c r="E13" s="91"/>
      <c r="F13" s="74">
        <v>5</v>
      </c>
      <c r="G13" s="60"/>
      <c r="H13" s="60"/>
      <c r="I13" s="60"/>
      <c r="J13" s="60"/>
      <c r="K13" s="60"/>
      <c r="L13" s="60"/>
      <c r="M13" s="60"/>
      <c r="N13" s="60"/>
      <c r="O13" s="60"/>
      <c r="P13" s="30" t="str">
        <f t="shared" si="0"/>
        <v/>
      </c>
      <c r="Q13" s="70"/>
      <c r="R13" s="70"/>
      <c r="S13" s="15">
        <f t="shared" si="1"/>
        <v>0</v>
      </c>
      <c r="T13" s="29" t="str">
        <f t="shared" si="2"/>
        <v/>
      </c>
      <c r="U13" s="15" t="str">
        <f t="shared" si="3"/>
        <v/>
      </c>
      <c r="V13" s="15" t="str">
        <f t="shared" si="4"/>
        <v/>
      </c>
    </row>
    <row r="14" spans="1:22" ht="24.9" customHeight="1" x14ac:dyDescent="0.3">
      <c r="A14" s="15">
        <v>5</v>
      </c>
      <c r="B14" s="91"/>
      <c r="C14" s="93"/>
      <c r="D14" s="92"/>
      <c r="E14" s="91"/>
      <c r="F14" s="74">
        <v>5</v>
      </c>
      <c r="G14" s="60"/>
      <c r="H14" s="60"/>
      <c r="I14" s="60"/>
      <c r="J14" s="60"/>
      <c r="K14" s="60"/>
      <c r="L14" s="60"/>
      <c r="M14" s="60"/>
      <c r="N14" s="60"/>
      <c r="O14" s="60"/>
      <c r="P14" s="30" t="str">
        <f t="shared" si="0"/>
        <v/>
      </c>
      <c r="Q14" s="70"/>
      <c r="R14" s="70"/>
      <c r="S14" s="15">
        <f t="shared" si="1"/>
        <v>0</v>
      </c>
      <c r="T14" s="29" t="str">
        <f t="shared" si="2"/>
        <v/>
      </c>
      <c r="U14" s="15" t="str">
        <f t="shared" si="3"/>
        <v/>
      </c>
      <c r="V14" s="15" t="str">
        <f t="shared" si="4"/>
        <v/>
      </c>
    </row>
    <row r="15" spans="1:22" ht="24.9" customHeight="1" x14ac:dyDescent="0.3">
      <c r="A15" s="15">
        <v>6</v>
      </c>
      <c r="B15" s="45"/>
      <c r="C15" s="46"/>
      <c r="D15" s="36"/>
      <c r="E15" s="37"/>
      <c r="F15" s="74">
        <v>5</v>
      </c>
      <c r="G15" s="60"/>
      <c r="H15" s="60"/>
      <c r="I15" s="60"/>
      <c r="J15" s="60"/>
      <c r="K15" s="60"/>
      <c r="L15" s="60"/>
      <c r="M15" s="60"/>
      <c r="N15" s="60"/>
      <c r="O15" s="60"/>
      <c r="P15" s="30" t="str">
        <f t="shared" si="0"/>
        <v/>
      </c>
      <c r="Q15" s="70"/>
      <c r="R15" s="70"/>
      <c r="S15" s="15">
        <f t="shared" si="1"/>
        <v>0</v>
      </c>
      <c r="T15" s="29" t="str">
        <f t="shared" si="2"/>
        <v/>
      </c>
      <c r="U15" s="15" t="str">
        <f t="shared" si="3"/>
        <v/>
      </c>
      <c r="V15" s="15" t="str">
        <f t="shared" si="4"/>
        <v/>
      </c>
    </row>
    <row r="16" spans="1:22" ht="24.9" customHeight="1" x14ac:dyDescent="0.3">
      <c r="A16" s="15">
        <v>7</v>
      </c>
      <c r="B16" s="41"/>
      <c r="C16" s="41"/>
      <c r="D16" s="47"/>
      <c r="E16" s="43"/>
      <c r="F16" s="74">
        <v>5</v>
      </c>
      <c r="G16" s="60"/>
      <c r="H16" s="60"/>
      <c r="I16" s="60"/>
      <c r="J16" s="60"/>
      <c r="K16" s="60"/>
      <c r="L16" s="60"/>
      <c r="M16" s="60"/>
      <c r="N16" s="60"/>
      <c r="O16" s="60"/>
      <c r="P16" s="30" t="str">
        <f t="shared" si="0"/>
        <v/>
      </c>
      <c r="Q16" s="70"/>
      <c r="R16" s="70"/>
      <c r="S16" s="15">
        <f t="shared" si="1"/>
        <v>0</v>
      </c>
      <c r="T16" s="29" t="str">
        <f t="shared" si="2"/>
        <v/>
      </c>
      <c r="U16" s="15" t="str">
        <f t="shared" si="3"/>
        <v/>
      </c>
      <c r="V16" s="15" t="str">
        <f t="shared" si="4"/>
        <v/>
      </c>
    </row>
    <row r="17" spans="1:22" ht="24.9" customHeight="1" x14ac:dyDescent="0.3">
      <c r="A17" s="15">
        <v>8</v>
      </c>
      <c r="B17" s="48"/>
      <c r="C17" s="48"/>
      <c r="D17" s="49"/>
      <c r="E17" s="50"/>
      <c r="F17" s="74">
        <v>5</v>
      </c>
      <c r="G17" s="60"/>
      <c r="H17" s="60"/>
      <c r="I17" s="60"/>
      <c r="J17" s="60"/>
      <c r="K17" s="60"/>
      <c r="L17" s="60"/>
      <c r="M17" s="60"/>
      <c r="N17" s="60"/>
      <c r="O17" s="60"/>
      <c r="P17" s="30" t="str">
        <f t="shared" si="0"/>
        <v/>
      </c>
      <c r="Q17" s="70"/>
      <c r="R17" s="70"/>
      <c r="S17" s="15">
        <f t="shared" si="1"/>
        <v>0</v>
      </c>
      <c r="T17" s="29" t="str">
        <f t="shared" si="2"/>
        <v/>
      </c>
      <c r="U17" s="15" t="str">
        <f t="shared" si="3"/>
        <v/>
      </c>
      <c r="V17" s="15" t="str">
        <f t="shared" si="4"/>
        <v/>
      </c>
    </row>
    <row r="18" spans="1:22" ht="24.9" customHeight="1" x14ac:dyDescent="0.3">
      <c r="A18" s="15">
        <v>9</v>
      </c>
      <c r="B18" s="45"/>
      <c r="C18" s="46"/>
      <c r="D18" s="51"/>
      <c r="E18" s="52"/>
      <c r="F18" s="74">
        <v>5</v>
      </c>
      <c r="G18" s="60"/>
      <c r="H18" s="60"/>
      <c r="I18" s="60"/>
      <c r="J18" s="60"/>
      <c r="K18" s="60"/>
      <c r="L18" s="60"/>
      <c r="M18" s="60"/>
      <c r="N18" s="60"/>
      <c r="O18" s="60"/>
      <c r="P18" s="30" t="str">
        <f t="shared" si="0"/>
        <v/>
      </c>
      <c r="Q18" s="70"/>
      <c r="R18" s="70"/>
      <c r="S18" s="15">
        <f t="shared" si="1"/>
        <v>0</v>
      </c>
      <c r="T18" s="29" t="str">
        <f t="shared" si="2"/>
        <v/>
      </c>
      <c r="U18" s="15" t="str">
        <f t="shared" si="3"/>
        <v/>
      </c>
      <c r="V18" s="15" t="str">
        <f t="shared" si="4"/>
        <v/>
      </c>
    </row>
    <row r="19" spans="1:22" ht="24.9" customHeight="1" x14ac:dyDescent="0.3">
      <c r="A19" s="15">
        <v>10</v>
      </c>
      <c r="B19" s="41"/>
      <c r="C19" s="41"/>
      <c r="D19" s="42"/>
      <c r="E19" s="43"/>
      <c r="F19" s="74">
        <v>5</v>
      </c>
      <c r="G19" s="60"/>
      <c r="H19" s="60"/>
      <c r="I19" s="60"/>
      <c r="J19" s="60"/>
      <c r="K19" s="60"/>
      <c r="L19" s="60"/>
      <c r="M19" s="60"/>
      <c r="N19" s="60"/>
      <c r="O19" s="60"/>
      <c r="P19" s="30" t="str">
        <f t="shared" si="0"/>
        <v/>
      </c>
      <c r="Q19" s="70"/>
      <c r="R19" s="70"/>
      <c r="S19" s="15">
        <f t="shared" si="1"/>
        <v>0</v>
      </c>
      <c r="T19" s="29" t="str">
        <f t="shared" si="2"/>
        <v/>
      </c>
      <c r="U19" s="15" t="str">
        <f t="shared" si="3"/>
        <v/>
      </c>
      <c r="V19" s="15" t="str">
        <f t="shared" si="4"/>
        <v/>
      </c>
    </row>
    <row r="20" spans="1:22" ht="24.9" customHeight="1" x14ac:dyDescent="0.3">
      <c r="A20" s="15">
        <v>11</v>
      </c>
      <c r="B20" s="41"/>
      <c r="C20" s="41"/>
      <c r="D20" s="42"/>
      <c r="E20" s="43"/>
      <c r="F20" s="74">
        <v>5</v>
      </c>
      <c r="G20" s="60"/>
      <c r="H20" s="60"/>
      <c r="I20" s="60"/>
      <c r="J20" s="60"/>
      <c r="K20" s="60"/>
      <c r="L20" s="60"/>
      <c r="M20" s="60"/>
      <c r="N20" s="60"/>
      <c r="O20" s="60"/>
      <c r="P20" s="30" t="str">
        <f t="shared" si="0"/>
        <v/>
      </c>
      <c r="Q20" s="70"/>
      <c r="R20" s="70"/>
      <c r="S20" s="15">
        <f t="shared" si="1"/>
        <v>0</v>
      </c>
      <c r="T20" s="29" t="str">
        <f t="shared" si="2"/>
        <v/>
      </c>
      <c r="U20" s="15" t="str">
        <f t="shared" si="3"/>
        <v/>
      </c>
      <c r="V20" s="15" t="str">
        <f t="shared" si="4"/>
        <v/>
      </c>
    </row>
    <row r="21" spans="1:22" ht="24.9" customHeight="1" x14ac:dyDescent="0.3">
      <c r="A21" s="15">
        <v>12</v>
      </c>
      <c r="B21" s="38"/>
      <c r="C21" s="39"/>
      <c r="D21" s="36"/>
      <c r="E21" s="40"/>
      <c r="F21" s="74">
        <v>5</v>
      </c>
      <c r="G21" s="60"/>
      <c r="H21" s="60"/>
      <c r="I21" s="60"/>
      <c r="J21" s="60"/>
      <c r="K21" s="60"/>
      <c r="L21" s="60"/>
      <c r="M21" s="60"/>
      <c r="N21" s="60"/>
      <c r="O21" s="60"/>
      <c r="P21" s="30" t="str">
        <f t="shared" si="0"/>
        <v/>
      </c>
      <c r="Q21" s="70"/>
      <c r="R21" s="70"/>
      <c r="S21" s="15">
        <f t="shared" si="1"/>
        <v>0</v>
      </c>
      <c r="T21" s="29" t="str">
        <f t="shared" si="2"/>
        <v/>
      </c>
      <c r="U21" s="15" t="str">
        <f t="shared" si="3"/>
        <v/>
      </c>
      <c r="V21" s="15" t="str">
        <f t="shared" si="4"/>
        <v/>
      </c>
    </row>
    <row r="22" spans="1:22" s="18" customFormat="1" ht="24.9" customHeight="1" x14ac:dyDescent="0.3">
      <c r="A22" s="15">
        <v>13</v>
      </c>
      <c r="B22" s="53"/>
      <c r="C22" s="54"/>
      <c r="D22" s="55"/>
      <c r="E22" s="56"/>
      <c r="F22" s="74">
        <v>5</v>
      </c>
      <c r="G22" s="60"/>
      <c r="H22" s="60"/>
      <c r="I22" s="60"/>
      <c r="J22" s="60"/>
      <c r="K22" s="60"/>
      <c r="L22" s="60"/>
      <c r="M22" s="60"/>
      <c r="N22" s="60"/>
      <c r="O22" s="60"/>
      <c r="P22" s="30" t="str">
        <f>IF(SUM(G22:O22)=0,"",SUM(G22:O22)/9)</f>
        <v/>
      </c>
      <c r="Q22" s="70"/>
      <c r="R22" s="70"/>
      <c r="S22" s="15">
        <f t="shared" si="1"/>
        <v>0</v>
      </c>
      <c r="T22" s="29" t="str">
        <f t="shared" si="2"/>
        <v/>
      </c>
      <c r="U22" s="15" t="str">
        <f t="shared" si="3"/>
        <v/>
      </c>
      <c r="V22" s="15" t="str">
        <f t="shared" si="4"/>
        <v/>
      </c>
    </row>
    <row r="23" spans="1:22" s="18" customFormat="1" ht="24.9" customHeight="1" x14ac:dyDescent="0.3">
      <c r="A23" s="15">
        <v>14</v>
      </c>
      <c r="B23" s="53"/>
      <c r="C23" s="54"/>
      <c r="D23" s="57"/>
      <c r="E23" s="56"/>
      <c r="F23" s="74">
        <v>5</v>
      </c>
      <c r="G23" s="60"/>
      <c r="H23" s="60"/>
      <c r="I23" s="60"/>
      <c r="J23" s="60"/>
      <c r="K23" s="60"/>
      <c r="L23" s="60"/>
      <c r="M23" s="60"/>
      <c r="N23" s="60"/>
      <c r="O23" s="60"/>
      <c r="P23" s="30" t="str">
        <f t="shared" ref="P23:P59" si="5">IF(SUM(G23:O23)=0,"",SUM(G23:O23)/9)</f>
        <v/>
      </c>
      <c r="Q23" s="70"/>
      <c r="R23" s="70"/>
      <c r="S23" s="15">
        <f t="shared" si="1"/>
        <v>0</v>
      </c>
      <c r="T23" s="29" t="str">
        <f t="shared" si="2"/>
        <v/>
      </c>
      <c r="U23" s="15" t="str">
        <f t="shared" si="3"/>
        <v/>
      </c>
      <c r="V23" s="15" t="str">
        <f t="shared" si="4"/>
        <v/>
      </c>
    </row>
    <row r="24" spans="1:22" s="18" customFormat="1" ht="24.9" customHeight="1" x14ac:dyDescent="0.3">
      <c r="A24" s="15">
        <v>15</v>
      </c>
      <c r="B24" s="53"/>
      <c r="C24" s="54"/>
      <c r="D24" s="57"/>
      <c r="E24" s="56"/>
      <c r="F24" s="74">
        <v>5</v>
      </c>
      <c r="G24" s="60"/>
      <c r="H24" s="60"/>
      <c r="I24" s="60"/>
      <c r="J24" s="60"/>
      <c r="K24" s="60"/>
      <c r="L24" s="60"/>
      <c r="M24" s="60"/>
      <c r="N24" s="60"/>
      <c r="O24" s="60"/>
      <c r="P24" s="30" t="str">
        <f t="shared" si="5"/>
        <v/>
      </c>
      <c r="Q24" s="70"/>
      <c r="R24" s="70"/>
      <c r="S24" s="15">
        <f t="shared" si="1"/>
        <v>0</v>
      </c>
      <c r="T24" s="29" t="str">
        <f t="shared" si="2"/>
        <v/>
      </c>
      <c r="U24" s="15" t="str">
        <f t="shared" si="3"/>
        <v/>
      </c>
      <c r="V24" s="15" t="str">
        <f t="shared" si="4"/>
        <v/>
      </c>
    </row>
    <row r="25" spans="1:22" s="18" customFormat="1" ht="24.9" customHeight="1" x14ac:dyDescent="0.3">
      <c r="A25" s="15">
        <v>16</v>
      </c>
      <c r="B25" s="53"/>
      <c r="C25" s="54"/>
      <c r="D25" s="55"/>
      <c r="E25" s="56"/>
      <c r="F25" s="74">
        <v>5</v>
      </c>
      <c r="G25" s="60"/>
      <c r="H25" s="60"/>
      <c r="I25" s="60"/>
      <c r="J25" s="60"/>
      <c r="K25" s="60"/>
      <c r="L25" s="60"/>
      <c r="M25" s="60"/>
      <c r="N25" s="60"/>
      <c r="O25" s="60"/>
      <c r="P25" s="30" t="str">
        <f t="shared" si="5"/>
        <v/>
      </c>
      <c r="Q25" s="70"/>
      <c r="R25" s="70"/>
      <c r="S25" s="15">
        <f t="shared" si="1"/>
        <v>0</v>
      </c>
      <c r="T25" s="29" t="str">
        <f t="shared" si="2"/>
        <v/>
      </c>
      <c r="U25" s="15" t="str">
        <f t="shared" si="3"/>
        <v/>
      </c>
      <c r="V25" s="15" t="str">
        <f t="shared" si="4"/>
        <v/>
      </c>
    </row>
    <row r="26" spans="1:22" s="18" customFormat="1" ht="24.9" customHeight="1" x14ac:dyDescent="0.3">
      <c r="A26" s="15">
        <v>17</v>
      </c>
      <c r="B26" s="53"/>
      <c r="C26" s="54"/>
      <c r="D26" s="55"/>
      <c r="E26" s="56"/>
      <c r="F26" s="74">
        <v>5</v>
      </c>
      <c r="G26" s="60"/>
      <c r="H26" s="60"/>
      <c r="I26" s="60"/>
      <c r="J26" s="60"/>
      <c r="K26" s="60"/>
      <c r="L26" s="60"/>
      <c r="M26" s="60"/>
      <c r="N26" s="60"/>
      <c r="O26" s="60"/>
      <c r="P26" s="30" t="str">
        <f t="shared" si="5"/>
        <v/>
      </c>
      <c r="Q26" s="70"/>
      <c r="R26" s="70"/>
      <c r="S26" s="15">
        <f t="shared" si="1"/>
        <v>0</v>
      </c>
      <c r="T26" s="29" t="str">
        <f t="shared" si="2"/>
        <v/>
      </c>
      <c r="U26" s="15" t="str">
        <f t="shared" si="3"/>
        <v/>
      </c>
      <c r="V26" s="15" t="str">
        <f t="shared" si="4"/>
        <v/>
      </c>
    </row>
    <row r="27" spans="1:22" s="18" customFormat="1" ht="24.9" customHeight="1" x14ac:dyDescent="0.3">
      <c r="A27" s="15">
        <v>18</v>
      </c>
      <c r="B27" s="53"/>
      <c r="C27" s="54"/>
      <c r="D27" s="55"/>
      <c r="E27" s="56"/>
      <c r="F27" s="74">
        <v>5</v>
      </c>
      <c r="G27" s="60"/>
      <c r="H27" s="60"/>
      <c r="I27" s="60"/>
      <c r="J27" s="60"/>
      <c r="K27" s="60"/>
      <c r="L27" s="60"/>
      <c r="M27" s="60"/>
      <c r="N27" s="60"/>
      <c r="O27" s="60"/>
      <c r="P27" s="30" t="str">
        <f t="shared" si="5"/>
        <v/>
      </c>
      <c r="Q27" s="70"/>
      <c r="R27" s="70"/>
      <c r="S27" s="15">
        <f t="shared" si="1"/>
        <v>0</v>
      </c>
      <c r="T27" s="29" t="str">
        <f t="shared" si="2"/>
        <v/>
      </c>
      <c r="U27" s="15" t="str">
        <f t="shared" si="3"/>
        <v/>
      </c>
      <c r="V27" s="15" t="str">
        <f t="shared" si="4"/>
        <v/>
      </c>
    </row>
    <row r="28" spans="1:22" s="18" customFormat="1" ht="24.9" customHeight="1" x14ac:dyDescent="0.3">
      <c r="A28" s="15">
        <v>19</v>
      </c>
      <c r="B28" s="53"/>
      <c r="C28" s="54"/>
      <c r="D28" s="55"/>
      <c r="E28" s="56"/>
      <c r="F28" s="74">
        <v>5</v>
      </c>
      <c r="G28" s="60"/>
      <c r="H28" s="60"/>
      <c r="I28" s="60"/>
      <c r="J28" s="60"/>
      <c r="K28" s="60"/>
      <c r="L28" s="60"/>
      <c r="M28" s="60"/>
      <c r="N28" s="60"/>
      <c r="O28" s="60"/>
      <c r="P28" s="30" t="str">
        <f t="shared" si="5"/>
        <v/>
      </c>
      <c r="Q28" s="70"/>
      <c r="R28" s="70"/>
      <c r="S28" s="15">
        <f t="shared" si="1"/>
        <v>0</v>
      </c>
      <c r="T28" s="29" t="str">
        <f t="shared" si="2"/>
        <v/>
      </c>
      <c r="U28" s="15" t="str">
        <f t="shared" si="3"/>
        <v/>
      </c>
      <c r="V28" s="15" t="str">
        <f t="shared" si="4"/>
        <v/>
      </c>
    </row>
    <row r="29" spans="1:22" s="18" customFormat="1" ht="24.9" customHeight="1" x14ac:dyDescent="0.3">
      <c r="A29" s="15">
        <v>20</v>
      </c>
      <c r="B29" s="53"/>
      <c r="C29" s="54"/>
      <c r="D29" s="55"/>
      <c r="E29" s="56"/>
      <c r="F29" s="74">
        <v>5</v>
      </c>
      <c r="G29" s="60"/>
      <c r="H29" s="60"/>
      <c r="I29" s="60"/>
      <c r="J29" s="60"/>
      <c r="K29" s="60"/>
      <c r="L29" s="60"/>
      <c r="M29" s="60"/>
      <c r="N29" s="60"/>
      <c r="O29" s="60"/>
      <c r="P29" s="30" t="str">
        <f t="shared" si="5"/>
        <v/>
      </c>
      <c r="Q29" s="70"/>
      <c r="R29" s="70"/>
      <c r="S29" s="15">
        <f t="shared" si="1"/>
        <v>0</v>
      </c>
      <c r="T29" s="29" t="str">
        <f t="shared" si="2"/>
        <v/>
      </c>
      <c r="U29" s="15" t="str">
        <f t="shared" si="3"/>
        <v/>
      </c>
      <c r="V29" s="15" t="str">
        <f t="shared" si="4"/>
        <v/>
      </c>
    </row>
    <row r="30" spans="1:22" s="18" customFormat="1" ht="24.9" customHeight="1" x14ac:dyDescent="0.3">
      <c r="A30" s="15">
        <v>21</v>
      </c>
      <c r="B30" s="53"/>
      <c r="C30" s="54"/>
      <c r="D30" s="55"/>
      <c r="E30" s="56"/>
      <c r="F30" s="74">
        <v>5</v>
      </c>
      <c r="G30" s="60"/>
      <c r="H30" s="60"/>
      <c r="I30" s="60"/>
      <c r="J30" s="60"/>
      <c r="K30" s="60"/>
      <c r="L30" s="60"/>
      <c r="M30" s="60"/>
      <c r="N30" s="60"/>
      <c r="O30" s="60"/>
      <c r="P30" s="30" t="str">
        <f t="shared" si="5"/>
        <v/>
      </c>
      <c r="Q30" s="70"/>
      <c r="R30" s="70"/>
      <c r="S30" s="15">
        <f t="shared" si="1"/>
        <v>0</v>
      </c>
      <c r="T30" s="29" t="str">
        <f t="shared" si="2"/>
        <v/>
      </c>
      <c r="U30" s="15" t="str">
        <f t="shared" si="3"/>
        <v/>
      </c>
      <c r="V30" s="15" t="str">
        <f t="shared" si="4"/>
        <v/>
      </c>
    </row>
    <row r="31" spans="1:22" s="18" customFormat="1" ht="24.9" customHeight="1" x14ac:dyDescent="0.3">
      <c r="A31" s="15">
        <v>22</v>
      </c>
      <c r="B31" s="53"/>
      <c r="C31" s="54"/>
      <c r="D31" s="55"/>
      <c r="E31" s="56"/>
      <c r="F31" s="74">
        <v>5</v>
      </c>
      <c r="G31" s="60"/>
      <c r="H31" s="60"/>
      <c r="I31" s="60"/>
      <c r="J31" s="60"/>
      <c r="K31" s="60"/>
      <c r="L31" s="60"/>
      <c r="M31" s="60"/>
      <c r="N31" s="60"/>
      <c r="O31" s="60"/>
      <c r="P31" s="30" t="str">
        <f t="shared" si="5"/>
        <v/>
      </c>
      <c r="Q31" s="70"/>
      <c r="R31" s="70"/>
      <c r="S31" s="15">
        <f t="shared" si="1"/>
        <v>0</v>
      </c>
      <c r="T31" s="29" t="str">
        <f t="shared" si="2"/>
        <v/>
      </c>
      <c r="U31" s="15" t="str">
        <f t="shared" si="3"/>
        <v/>
      </c>
      <c r="V31" s="15" t="str">
        <f t="shared" si="4"/>
        <v/>
      </c>
    </row>
    <row r="32" spans="1:22" s="18" customFormat="1" ht="24.9" customHeight="1" x14ac:dyDescent="0.3">
      <c r="A32" s="15">
        <v>23</v>
      </c>
      <c r="B32" s="53"/>
      <c r="C32" s="54"/>
      <c r="D32" s="55"/>
      <c r="E32" s="56"/>
      <c r="F32" s="74">
        <v>5</v>
      </c>
      <c r="G32" s="60"/>
      <c r="H32" s="60"/>
      <c r="I32" s="60"/>
      <c r="J32" s="60"/>
      <c r="K32" s="60"/>
      <c r="L32" s="60"/>
      <c r="M32" s="60"/>
      <c r="N32" s="60"/>
      <c r="O32" s="60"/>
      <c r="P32" s="30" t="str">
        <f t="shared" si="5"/>
        <v/>
      </c>
      <c r="Q32" s="70"/>
      <c r="R32" s="70"/>
      <c r="S32" s="15">
        <f t="shared" si="1"/>
        <v>0</v>
      </c>
      <c r="T32" s="29" t="str">
        <f t="shared" si="2"/>
        <v/>
      </c>
      <c r="U32" s="15" t="str">
        <f t="shared" si="3"/>
        <v/>
      </c>
      <c r="V32" s="15" t="str">
        <f t="shared" si="4"/>
        <v/>
      </c>
    </row>
    <row r="33" spans="1:22" ht="24.9" customHeight="1" x14ac:dyDescent="0.3">
      <c r="A33" s="15">
        <v>24</v>
      </c>
      <c r="B33" s="53"/>
      <c r="C33" s="54"/>
      <c r="D33" s="55"/>
      <c r="E33" s="56"/>
      <c r="F33" s="74">
        <v>5</v>
      </c>
      <c r="G33" s="60"/>
      <c r="H33" s="60"/>
      <c r="I33" s="60"/>
      <c r="J33" s="60"/>
      <c r="K33" s="60"/>
      <c r="L33" s="60"/>
      <c r="M33" s="60"/>
      <c r="N33" s="60"/>
      <c r="O33" s="60"/>
      <c r="P33" s="30" t="str">
        <f t="shared" si="5"/>
        <v/>
      </c>
      <c r="Q33" s="70"/>
      <c r="R33" s="70"/>
      <c r="S33" s="15">
        <f t="shared" si="1"/>
        <v>0</v>
      </c>
      <c r="T33" s="29" t="str">
        <f t="shared" si="2"/>
        <v/>
      </c>
      <c r="U33" s="15" t="str">
        <f t="shared" si="3"/>
        <v/>
      </c>
      <c r="V33" s="15" t="str">
        <f t="shared" si="4"/>
        <v/>
      </c>
    </row>
    <row r="34" spans="1:22" ht="24.9" customHeight="1" x14ac:dyDescent="0.3">
      <c r="A34" s="15">
        <v>25</v>
      </c>
      <c r="B34" s="53"/>
      <c r="C34" s="54"/>
      <c r="D34" s="55"/>
      <c r="E34" s="56"/>
      <c r="F34" s="74">
        <v>5</v>
      </c>
      <c r="G34" s="60"/>
      <c r="H34" s="60"/>
      <c r="I34" s="60"/>
      <c r="J34" s="60"/>
      <c r="K34" s="60"/>
      <c r="L34" s="60"/>
      <c r="M34" s="60"/>
      <c r="N34" s="60"/>
      <c r="O34" s="60"/>
      <c r="P34" s="30" t="str">
        <f t="shared" si="5"/>
        <v/>
      </c>
      <c r="Q34" s="70"/>
      <c r="R34" s="70"/>
      <c r="S34" s="15">
        <f t="shared" si="1"/>
        <v>0</v>
      </c>
      <c r="T34" s="29" t="str">
        <f t="shared" si="2"/>
        <v/>
      </c>
      <c r="U34" s="15" t="str">
        <f t="shared" si="3"/>
        <v/>
      </c>
      <c r="V34" s="15" t="str">
        <f t="shared" si="4"/>
        <v/>
      </c>
    </row>
    <row r="35" spans="1:22" ht="24.9" customHeight="1" x14ac:dyDescent="0.3">
      <c r="A35" s="15">
        <v>26</v>
      </c>
      <c r="B35" s="53"/>
      <c r="C35" s="54"/>
      <c r="D35" s="55"/>
      <c r="E35" s="56"/>
      <c r="F35" s="74">
        <v>5</v>
      </c>
      <c r="G35" s="60"/>
      <c r="H35" s="60"/>
      <c r="I35" s="60"/>
      <c r="J35" s="60"/>
      <c r="K35" s="60"/>
      <c r="L35" s="60"/>
      <c r="M35" s="60"/>
      <c r="N35" s="60"/>
      <c r="O35" s="60"/>
      <c r="P35" s="30" t="str">
        <f t="shared" si="5"/>
        <v/>
      </c>
      <c r="Q35" s="70"/>
      <c r="R35" s="70"/>
      <c r="S35" s="15">
        <f t="shared" si="1"/>
        <v>0</v>
      </c>
      <c r="T35" s="29" t="str">
        <f t="shared" si="2"/>
        <v/>
      </c>
      <c r="U35" s="15" t="str">
        <f t="shared" si="3"/>
        <v/>
      </c>
      <c r="V35" s="15" t="str">
        <f t="shared" si="4"/>
        <v/>
      </c>
    </row>
    <row r="36" spans="1:22" ht="24.9" customHeight="1" x14ac:dyDescent="0.3">
      <c r="A36" s="15">
        <v>27</v>
      </c>
      <c r="B36" s="53"/>
      <c r="C36" s="54"/>
      <c r="D36" s="55"/>
      <c r="E36" s="56"/>
      <c r="F36" s="74">
        <v>5</v>
      </c>
      <c r="G36" s="60"/>
      <c r="H36" s="60"/>
      <c r="I36" s="60"/>
      <c r="J36" s="60"/>
      <c r="K36" s="60"/>
      <c r="L36" s="60"/>
      <c r="M36" s="60"/>
      <c r="N36" s="60"/>
      <c r="O36" s="60"/>
      <c r="P36" s="30" t="str">
        <f t="shared" si="5"/>
        <v/>
      </c>
      <c r="Q36" s="70"/>
      <c r="R36" s="70"/>
      <c r="S36" s="15">
        <f t="shared" si="1"/>
        <v>0</v>
      </c>
      <c r="T36" s="29" t="str">
        <f t="shared" si="2"/>
        <v/>
      </c>
      <c r="U36" s="15" t="str">
        <f t="shared" si="3"/>
        <v/>
      </c>
      <c r="V36" s="15" t="str">
        <f t="shared" si="4"/>
        <v/>
      </c>
    </row>
    <row r="37" spans="1:22" ht="24.9" customHeight="1" x14ac:dyDescent="0.3">
      <c r="A37" s="15">
        <v>28</v>
      </c>
      <c r="B37" s="53"/>
      <c r="C37" s="54"/>
      <c r="D37" s="55"/>
      <c r="E37" s="56"/>
      <c r="F37" s="74">
        <v>5</v>
      </c>
      <c r="G37" s="60"/>
      <c r="H37" s="60"/>
      <c r="I37" s="60"/>
      <c r="J37" s="60"/>
      <c r="K37" s="60"/>
      <c r="L37" s="60"/>
      <c r="M37" s="60"/>
      <c r="N37" s="60"/>
      <c r="O37" s="60"/>
      <c r="P37" s="30" t="str">
        <f t="shared" si="5"/>
        <v/>
      </c>
      <c r="Q37" s="70"/>
      <c r="R37" s="70"/>
      <c r="S37" s="15">
        <f t="shared" si="1"/>
        <v>0</v>
      </c>
      <c r="T37" s="29" t="str">
        <f t="shared" si="2"/>
        <v/>
      </c>
      <c r="U37" s="15" t="str">
        <f t="shared" si="3"/>
        <v/>
      </c>
      <c r="V37" s="15" t="str">
        <f t="shared" si="4"/>
        <v/>
      </c>
    </row>
    <row r="38" spans="1:22" ht="24.9" customHeight="1" x14ac:dyDescent="0.3">
      <c r="A38" s="15">
        <v>29</v>
      </c>
      <c r="B38" s="53"/>
      <c r="C38" s="54"/>
      <c r="D38" s="55"/>
      <c r="E38" s="56"/>
      <c r="F38" s="74">
        <v>5</v>
      </c>
      <c r="G38" s="60"/>
      <c r="H38" s="60"/>
      <c r="I38" s="60"/>
      <c r="J38" s="60"/>
      <c r="K38" s="60"/>
      <c r="L38" s="60"/>
      <c r="M38" s="60"/>
      <c r="N38" s="60"/>
      <c r="O38" s="60"/>
      <c r="P38" s="30" t="str">
        <f t="shared" si="5"/>
        <v/>
      </c>
      <c r="Q38" s="70"/>
      <c r="R38" s="70"/>
      <c r="S38" s="15">
        <f t="shared" si="1"/>
        <v>0</v>
      </c>
      <c r="T38" s="29" t="str">
        <f t="shared" si="2"/>
        <v/>
      </c>
      <c r="U38" s="15" t="str">
        <f t="shared" si="3"/>
        <v/>
      </c>
      <c r="V38" s="15" t="str">
        <f t="shared" si="4"/>
        <v/>
      </c>
    </row>
    <row r="39" spans="1:22" ht="24.9" customHeight="1" x14ac:dyDescent="0.3">
      <c r="A39" s="15">
        <v>30</v>
      </c>
      <c r="B39" s="53"/>
      <c r="C39" s="54"/>
      <c r="D39" s="55"/>
      <c r="E39" s="56"/>
      <c r="F39" s="74">
        <v>5</v>
      </c>
      <c r="G39" s="60"/>
      <c r="H39" s="60"/>
      <c r="I39" s="60"/>
      <c r="J39" s="60"/>
      <c r="K39" s="60"/>
      <c r="L39" s="60"/>
      <c r="M39" s="60"/>
      <c r="N39" s="60"/>
      <c r="O39" s="60"/>
      <c r="P39" s="30" t="str">
        <f t="shared" si="5"/>
        <v/>
      </c>
      <c r="Q39" s="70"/>
      <c r="R39" s="70"/>
      <c r="S39" s="15">
        <f t="shared" si="1"/>
        <v>0</v>
      </c>
      <c r="T39" s="29" t="str">
        <f t="shared" si="2"/>
        <v/>
      </c>
      <c r="U39" s="15" t="str">
        <f t="shared" si="3"/>
        <v/>
      </c>
      <c r="V39" s="15" t="str">
        <f t="shared" si="4"/>
        <v/>
      </c>
    </row>
    <row r="40" spans="1:22" ht="24.9" customHeight="1" x14ac:dyDescent="0.3">
      <c r="A40" s="15">
        <v>31</v>
      </c>
      <c r="B40" s="53"/>
      <c r="C40" s="54"/>
      <c r="D40" s="55"/>
      <c r="E40" s="56"/>
      <c r="F40" s="74">
        <v>5</v>
      </c>
      <c r="G40" s="60"/>
      <c r="H40" s="60"/>
      <c r="I40" s="60"/>
      <c r="J40" s="60"/>
      <c r="K40" s="60"/>
      <c r="L40" s="60"/>
      <c r="M40" s="60"/>
      <c r="N40" s="60"/>
      <c r="O40" s="60"/>
      <c r="P40" s="30" t="str">
        <f t="shared" si="5"/>
        <v/>
      </c>
      <c r="Q40" s="70"/>
      <c r="R40" s="70"/>
      <c r="S40" s="15">
        <f t="shared" si="1"/>
        <v>0</v>
      </c>
      <c r="T40" s="29" t="str">
        <f t="shared" si="2"/>
        <v/>
      </c>
      <c r="U40" s="15" t="str">
        <f t="shared" si="3"/>
        <v/>
      </c>
      <c r="V40" s="15" t="str">
        <f t="shared" si="4"/>
        <v/>
      </c>
    </row>
    <row r="41" spans="1:22" ht="24.9" customHeight="1" x14ac:dyDescent="0.3">
      <c r="A41" s="15">
        <v>32</v>
      </c>
      <c r="B41" s="53"/>
      <c r="C41" s="54"/>
      <c r="D41" s="55"/>
      <c r="E41" s="56"/>
      <c r="F41" s="74">
        <v>5</v>
      </c>
      <c r="G41" s="60"/>
      <c r="H41" s="60"/>
      <c r="I41" s="60"/>
      <c r="J41" s="60"/>
      <c r="K41" s="60"/>
      <c r="L41" s="60"/>
      <c r="M41" s="60"/>
      <c r="N41" s="60"/>
      <c r="O41" s="60"/>
      <c r="P41" s="30" t="str">
        <f t="shared" si="5"/>
        <v/>
      </c>
      <c r="Q41" s="70"/>
      <c r="R41" s="70"/>
      <c r="S41" s="15">
        <f t="shared" si="1"/>
        <v>0</v>
      </c>
      <c r="T41" s="29" t="str">
        <f t="shared" si="2"/>
        <v/>
      </c>
      <c r="U41" s="15" t="str">
        <f t="shared" si="3"/>
        <v/>
      </c>
      <c r="V41" s="15" t="str">
        <f t="shared" si="4"/>
        <v/>
      </c>
    </row>
    <row r="42" spans="1:22" ht="24.9" customHeight="1" x14ac:dyDescent="0.3">
      <c r="A42" s="15">
        <v>33</v>
      </c>
      <c r="B42" s="53"/>
      <c r="C42" s="54"/>
      <c r="D42" s="55"/>
      <c r="E42" s="56"/>
      <c r="F42" s="74">
        <v>5</v>
      </c>
      <c r="G42" s="60"/>
      <c r="H42" s="60"/>
      <c r="I42" s="60"/>
      <c r="J42" s="60"/>
      <c r="K42" s="60"/>
      <c r="L42" s="60"/>
      <c r="M42" s="60"/>
      <c r="N42" s="60"/>
      <c r="O42" s="60"/>
      <c r="P42" s="30" t="str">
        <f t="shared" si="5"/>
        <v/>
      </c>
      <c r="Q42" s="70"/>
      <c r="R42" s="70"/>
      <c r="S42" s="15">
        <f t="shared" si="1"/>
        <v>0</v>
      </c>
      <c r="T42" s="29" t="str">
        <f t="shared" si="2"/>
        <v/>
      </c>
      <c r="U42" s="15" t="str">
        <f t="shared" si="3"/>
        <v/>
      </c>
      <c r="V42" s="15" t="str">
        <f t="shared" si="4"/>
        <v/>
      </c>
    </row>
    <row r="43" spans="1:22" ht="24.9" customHeight="1" x14ac:dyDescent="0.3">
      <c r="A43" s="15">
        <v>34</v>
      </c>
      <c r="B43" s="53"/>
      <c r="C43" s="54"/>
      <c r="D43" s="55"/>
      <c r="E43" s="56"/>
      <c r="F43" s="74">
        <v>5</v>
      </c>
      <c r="G43" s="60"/>
      <c r="H43" s="60"/>
      <c r="I43" s="60"/>
      <c r="J43" s="60"/>
      <c r="K43" s="60"/>
      <c r="L43" s="60"/>
      <c r="M43" s="60"/>
      <c r="N43" s="60"/>
      <c r="O43" s="60"/>
      <c r="P43" s="30" t="str">
        <f t="shared" si="5"/>
        <v/>
      </c>
      <c r="Q43" s="70"/>
      <c r="R43" s="70"/>
      <c r="S43" s="15">
        <f t="shared" si="1"/>
        <v>0</v>
      </c>
      <c r="T43" s="29" t="str">
        <f t="shared" si="2"/>
        <v/>
      </c>
      <c r="U43" s="15" t="str">
        <f t="shared" si="3"/>
        <v/>
      </c>
      <c r="V43" s="15" t="str">
        <f t="shared" si="4"/>
        <v/>
      </c>
    </row>
    <row r="44" spans="1:22" ht="24.9" customHeight="1" x14ac:dyDescent="0.3">
      <c r="A44" s="15">
        <v>35</v>
      </c>
      <c r="B44" s="53"/>
      <c r="C44" s="54"/>
      <c r="D44" s="55"/>
      <c r="E44" s="56"/>
      <c r="F44" s="74">
        <v>5</v>
      </c>
      <c r="G44" s="60"/>
      <c r="H44" s="60"/>
      <c r="I44" s="60"/>
      <c r="J44" s="60"/>
      <c r="K44" s="60"/>
      <c r="L44" s="60"/>
      <c r="M44" s="60"/>
      <c r="N44" s="60"/>
      <c r="O44" s="60"/>
      <c r="P44" s="30" t="str">
        <f t="shared" si="5"/>
        <v/>
      </c>
      <c r="Q44" s="70"/>
      <c r="R44" s="70"/>
      <c r="S44" s="15">
        <f t="shared" si="1"/>
        <v>0</v>
      </c>
      <c r="T44" s="29" t="str">
        <f t="shared" si="2"/>
        <v/>
      </c>
      <c r="U44" s="15" t="str">
        <f t="shared" si="3"/>
        <v/>
      </c>
      <c r="V44" s="15" t="str">
        <f t="shared" si="4"/>
        <v/>
      </c>
    </row>
    <row r="45" spans="1:22" ht="24.9" customHeight="1" x14ac:dyDescent="0.3">
      <c r="A45" s="15">
        <v>36</v>
      </c>
      <c r="B45" s="53"/>
      <c r="C45" s="54"/>
      <c r="D45" s="55"/>
      <c r="E45" s="56"/>
      <c r="F45" s="74">
        <v>5</v>
      </c>
      <c r="G45" s="60"/>
      <c r="H45" s="60"/>
      <c r="I45" s="60"/>
      <c r="J45" s="60"/>
      <c r="K45" s="60"/>
      <c r="L45" s="60"/>
      <c r="M45" s="60"/>
      <c r="N45" s="60"/>
      <c r="O45" s="60"/>
      <c r="P45" s="30" t="str">
        <f t="shared" si="5"/>
        <v/>
      </c>
      <c r="Q45" s="70"/>
      <c r="R45" s="70"/>
      <c r="S45" s="15">
        <f t="shared" si="1"/>
        <v>0</v>
      </c>
      <c r="T45" s="29" t="str">
        <f t="shared" si="2"/>
        <v/>
      </c>
      <c r="U45" s="15" t="str">
        <f t="shared" si="3"/>
        <v/>
      </c>
      <c r="V45" s="15" t="str">
        <f t="shared" si="4"/>
        <v/>
      </c>
    </row>
    <row r="46" spans="1:22" ht="24.9" customHeight="1" x14ac:dyDescent="0.3">
      <c r="A46" s="15">
        <v>37</v>
      </c>
      <c r="B46" s="53"/>
      <c r="C46" s="54"/>
      <c r="D46" s="55"/>
      <c r="E46" s="56"/>
      <c r="F46" s="74">
        <v>5</v>
      </c>
      <c r="G46" s="60"/>
      <c r="H46" s="60"/>
      <c r="I46" s="60"/>
      <c r="J46" s="60"/>
      <c r="K46" s="60"/>
      <c r="L46" s="60"/>
      <c r="M46" s="60"/>
      <c r="N46" s="60"/>
      <c r="O46" s="60"/>
      <c r="P46" s="30" t="str">
        <f t="shared" si="5"/>
        <v/>
      </c>
      <c r="Q46" s="70"/>
      <c r="R46" s="70"/>
      <c r="S46" s="15">
        <f t="shared" si="1"/>
        <v>0</v>
      </c>
      <c r="T46" s="29" t="str">
        <f t="shared" si="2"/>
        <v/>
      </c>
      <c r="U46" s="15" t="str">
        <f t="shared" si="3"/>
        <v/>
      </c>
      <c r="V46" s="15" t="str">
        <f t="shared" si="4"/>
        <v/>
      </c>
    </row>
    <row r="47" spans="1:22" ht="24.9" customHeight="1" x14ac:dyDescent="0.3">
      <c r="A47" s="15">
        <v>38</v>
      </c>
      <c r="B47" s="53"/>
      <c r="C47" s="54"/>
      <c r="D47" s="55"/>
      <c r="E47" s="56"/>
      <c r="F47" s="74">
        <v>5</v>
      </c>
      <c r="G47" s="60"/>
      <c r="H47" s="60"/>
      <c r="I47" s="60"/>
      <c r="J47" s="60"/>
      <c r="K47" s="60"/>
      <c r="L47" s="60"/>
      <c r="M47" s="60"/>
      <c r="N47" s="60"/>
      <c r="O47" s="60"/>
      <c r="P47" s="30" t="str">
        <f t="shared" si="5"/>
        <v/>
      </c>
      <c r="Q47" s="70"/>
      <c r="R47" s="70"/>
      <c r="S47" s="15">
        <f t="shared" si="1"/>
        <v>0</v>
      </c>
      <c r="T47" s="29" t="str">
        <f t="shared" si="2"/>
        <v/>
      </c>
      <c r="U47" s="15" t="str">
        <f t="shared" si="3"/>
        <v/>
      </c>
      <c r="V47" s="15" t="str">
        <f t="shared" si="4"/>
        <v/>
      </c>
    </row>
    <row r="48" spans="1:22" ht="24.9" customHeight="1" x14ac:dyDescent="0.3">
      <c r="A48" s="15">
        <v>39</v>
      </c>
      <c r="B48" s="53"/>
      <c r="C48" s="54"/>
      <c r="D48" s="55"/>
      <c r="E48" s="56"/>
      <c r="F48" s="74">
        <v>5</v>
      </c>
      <c r="G48" s="60"/>
      <c r="H48" s="60"/>
      <c r="I48" s="60"/>
      <c r="J48" s="60"/>
      <c r="K48" s="60"/>
      <c r="L48" s="60"/>
      <c r="M48" s="60"/>
      <c r="N48" s="60"/>
      <c r="O48" s="60"/>
      <c r="P48" s="30" t="str">
        <f t="shared" si="5"/>
        <v/>
      </c>
      <c r="Q48" s="70"/>
      <c r="R48" s="70"/>
      <c r="S48" s="15">
        <f t="shared" si="1"/>
        <v>0</v>
      </c>
      <c r="T48" s="29" t="str">
        <f t="shared" si="2"/>
        <v/>
      </c>
      <c r="U48" s="15" t="str">
        <f t="shared" si="3"/>
        <v/>
      </c>
      <c r="V48" s="15" t="str">
        <f t="shared" si="4"/>
        <v/>
      </c>
    </row>
    <row r="49" spans="1:22" ht="24.9" customHeight="1" x14ac:dyDescent="0.3">
      <c r="A49" s="15">
        <v>40</v>
      </c>
      <c r="B49" s="53"/>
      <c r="C49" s="54"/>
      <c r="D49" s="55"/>
      <c r="E49" s="56"/>
      <c r="F49" s="74">
        <v>5</v>
      </c>
      <c r="G49" s="60"/>
      <c r="H49" s="60"/>
      <c r="I49" s="60"/>
      <c r="J49" s="60"/>
      <c r="K49" s="60"/>
      <c r="L49" s="60"/>
      <c r="M49" s="60"/>
      <c r="N49" s="60"/>
      <c r="O49" s="60"/>
      <c r="P49" s="30" t="str">
        <f t="shared" si="5"/>
        <v/>
      </c>
      <c r="Q49" s="70"/>
      <c r="R49" s="70"/>
      <c r="S49" s="15">
        <f t="shared" si="1"/>
        <v>0</v>
      </c>
      <c r="T49" s="29" t="str">
        <f t="shared" si="2"/>
        <v/>
      </c>
      <c r="U49" s="15" t="str">
        <f t="shared" si="3"/>
        <v/>
      </c>
      <c r="V49" s="15" t="str">
        <f t="shared" si="4"/>
        <v/>
      </c>
    </row>
    <row r="50" spans="1:22" ht="24.9" customHeight="1" x14ac:dyDescent="0.3">
      <c r="A50" s="15">
        <v>41</v>
      </c>
      <c r="B50" s="53"/>
      <c r="C50" s="54"/>
      <c r="D50" s="55"/>
      <c r="E50" s="56"/>
      <c r="F50" s="74">
        <v>5</v>
      </c>
      <c r="G50" s="60"/>
      <c r="H50" s="60"/>
      <c r="I50" s="60"/>
      <c r="J50" s="60"/>
      <c r="K50" s="60"/>
      <c r="L50" s="60"/>
      <c r="M50" s="60"/>
      <c r="N50" s="60"/>
      <c r="O50" s="60"/>
      <c r="P50" s="30" t="str">
        <f t="shared" si="5"/>
        <v/>
      </c>
      <c r="Q50" s="70"/>
      <c r="R50" s="70"/>
      <c r="S50" s="15">
        <f t="shared" si="1"/>
        <v>0</v>
      </c>
      <c r="T50" s="29" t="str">
        <f t="shared" si="2"/>
        <v/>
      </c>
      <c r="U50" s="15" t="str">
        <f t="shared" si="3"/>
        <v/>
      </c>
      <c r="V50" s="15" t="str">
        <f t="shared" si="4"/>
        <v/>
      </c>
    </row>
    <row r="51" spans="1:22" ht="24.9" customHeight="1" x14ac:dyDescent="0.3">
      <c r="A51" s="15">
        <v>42</v>
      </c>
      <c r="B51" s="53"/>
      <c r="C51" s="54"/>
      <c r="D51" s="55"/>
      <c r="E51" s="56"/>
      <c r="F51" s="74">
        <v>5</v>
      </c>
      <c r="G51" s="60"/>
      <c r="H51" s="60"/>
      <c r="I51" s="60"/>
      <c r="J51" s="60"/>
      <c r="K51" s="60"/>
      <c r="L51" s="60"/>
      <c r="M51" s="60"/>
      <c r="N51" s="60"/>
      <c r="O51" s="60"/>
      <c r="P51" s="30" t="str">
        <f t="shared" si="5"/>
        <v/>
      </c>
      <c r="Q51" s="70"/>
      <c r="R51" s="70"/>
      <c r="S51" s="15">
        <f t="shared" si="1"/>
        <v>0</v>
      </c>
      <c r="T51" s="29" t="str">
        <f t="shared" si="2"/>
        <v/>
      </c>
      <c r="U51" s="15" t="str">
        <f t="shared" si="3"/>
        <v/>
      </c>
      <c r="V51" s="15" t="str">
        <f t="shared" si="4"/>
        <v/>
      </c>
    </row>
    <row r="52" spans="1:22" ht="24.9" customHeight="1" x14ac:dyDescent="0.3">
      <c r="A52" s="15">
        <v>43</v>
      </c>
      <c r="B52" s="53"/>
      <c r="C52" s="54"/>
      <c r="D52" s="55"/>
      <c r="E52" s="56"/>
      <c r="F52" s="74">
        <v>5</v>
      </c>
      <c r="G52" s="60"/>
      <c r="H52" s="60"/>
      <c r="I52" s="60"/>
      <c r="J52" s="60"/>
      <c r="K52" s="60"/>
      <c r="L52" s="60"/>
      <c r="M52" s="60"/>
      <c r="N52" s="60"/>
      <c r="O52" s="60"/>
      <c r="P52" s="30" t="str">
        <f t="shared" si="5"/>
        <v/>
      </c>
      <c r="Q52" s="70"/>
      <c r="R52" s="70"/>
      <c r="S52" s="15">
        <f t="shared" si="1"/>
        <v>0</v>
      </c>
      <c r="T52" s="29" t="str">
        <f t="shared" si="2"/>
        <v/>
      </c>
      <c r="U52" s="15" t="str">
        <f t="shared" si="3"/>
        <v/>
      </c>
      <c r="V52" s="15" t="str">
        <f t="shared" si="4"/>
        <v/>
      </c>
    </row>
    <row r="53" spans="1:22" ht="24.9" customHeight="1" x14ac:dyDescent="0.3">
      <c r="A53" s="15">
        <v>44</v>
      </c>
      <c r="B53" s="53"/>
      <c r="C53" s="54"/>
      <c r="D53" s="55"/>
      <c r="E53" s="56"/>
      <c r="F53" s="74">
        <v>5</v>
      </c>
      <c r="G53" s="60"/>
      <c r="H53" s="60"/>
      <c r="I53" s="60"/>
      <c r="J53" s="60"/>
      <c r="K53" s="60"/>
      <c r="L53" s="60"/>
      <c r="M53" s="60"/>
      <c r="N53" s="60"/>
      <c r="O53" s="60"/>
      <c r="P53" s="30" t="str">
        <f t="shared" si="5"/>
        <v/>
      </c>
      <c r="Q53" s="70"/>
      <c r="R53" s="70"/>
      <c r="S53" s="15">
        <f t="shared" si="1"/>
        <v>0</v>
      </c>
      <c r="T53" s="29" t="str">
        <f t="shared" si="2"/>
        <v/>
      </c>
      <c r="U53" s="15" t="str">
        <f t="shared" si="3"/>
        <v/>
      </c>
      <c r="V53" s="15" t="str">
        <f t="shared" si="4"/>
        <v/>
      </c>
    </row>
    <row r="54" spans="1:22" ht="24.9" customHeight="1" x14ac:dyDescent="0.3">
      <c r="A54" s="15">
        <v>45</v>
      </c>
      <c r="B54" s="53"/>
      <c r="C54" s="54"/>
      <c r="D54" s="55"/>
      <c r="E54" s="56"/>
      <c r="F54" s="74">
        <v>5</v>
      </c>
      <c r="G54" s="60"/>
      <c r="H54" s="60"/>
      <c r="I54" s="60"/>
      <c r="J54" s="60"/>
      <c r="K54" s="60"/>
      <c r="L54" s="60"/>
      <c r="M54" s="60"/>
      <c r="N54" s="60"/>
      <c r="O54" s="60"/>
      <c r="P54" s="30" t="str">
        <f t="shared" si="5"/>
        <v/>
      </c>
      <c r="Q54" s="70"/>
      <c r="R54" s="70"/>
      <c r="S54" s="15">
        <f t="shared" si="1"/>
        <v>0</v>
      </c>
      <c r="T54" s="29" t="str">
        <f t="shared" si="2"/>
        <v/>
      </c>
      <c r="U54" s="15" t="str">
        <f t="shared" si="3"/>
        <v/>
      </c>
      <c r="V54" s="15" t="str">
        <f t="shared" si="4"/>
        <v/>
      </c>
    </row>
    <row r="55" spans="1:22" ht="24.9" customHeight="1" x14ac:dyDescent="0.3">
      <c r="A55" s="15">
        <v>46</v>
      </c>
      <c r="B55" s="53"/>
      <c r="C55" s="54"/>
      <c r="D55" s="55"/>
      <c r="E55" s="56"/>
      <c r="F55" s="74">
        <v>5</v>
      </c>
      <c r="G55" s="60"/>
      <c r="H55" s="60"/>
      <c r="I55" s="60"/>
      <c r="J55" s="60"/>
      <c r="K55" s="60"/>
      <c r="L55" s="60"/>
      <c r="M55" s="60"/>
      <c r="N55" s="60"/>
      <c r="O55" s="60"/>
      <c r="P55" s="30" t="str">
        <f t="shared" si="5"/>
        <v/>
      </c>
      <c r="Q55" s="70"/>
      <c r="R55" s="70"/>
      <c r="S55" s="15">
        <f t="shared" si="1"/>
        <v>0</v>
      </c>
      <c r="T55" s="29" t="str">
        <f t="shared" si="2"/>
        <v/>
      </c>
      <c r="U55" s="15" t="str">
        <f t="shared" si="3"/>
        <v/>
      </c>
      <c r="V55" s="15" t="str">
        <f t="shared" si="4"/>
        <v/>
      </c>
    </row>
    <row r="56" spans="1:22" ht="24.9" customHeight="1" x14ac:dyDescent="0.3">
      <c r="A56" s="15">
        <v>47</v>
      </c>
      <c r="B56" s="53"/>
      <c r="C56" s="54"/>
      <c r="D56" s="55"/>
      <c r="E56" s="56"/>
      <c r="F56" s="74">
        <v>5</v>
      </c>
      <c r="G56" s="60"/>
      <c r="H56" s="60"/>
      <c r="I56" s="60"/>
      <c r="J56" s="60"/>
      <c r="K56" s="60"/>
      <c r="L56" s="60"/>
      <c r="M56" s="60"/>
      <c r="N56" s="60"/>
      <c r="O56" s="60"/>
      <c r="P56" s="30" t="str">
        <f t="shared" si="5"/>
        <v/>
      </c>
      <c r="Q56" s="70"/>
      <c r="R56" s="70"/>
      <c r="S56" s="15">
        <f t="shared" si="1"/>
        <v>0</v>
      </c>
      <c r="T56" s="29" t="str">
        <f t="shared" si="2"/>
        <v/>
      </c>
      <c r="U56" s="15" t="str">
        <f t="shared" si="3"/>
        <v/>
      </c>
      <c r="V56" s="15" t="str">
        <f t="shared" si="4"/>
        <v/>
      </c>
    </row>
    <row r="57" spans="1:22" ht="24.9" customHeight="1" x14ac:dyDescent="0.3">
      <c r="A57" s="15">
        <v>48</v>
      </c>
      <c r="B57" s="53"/>
      <c r="C57" s="54"/>
      <c r="D57" s="55"/>
      <c r="E57" s="56"/>
      <c r="F57" s="74">
        <v>5</v>
      </c>
      <c r="G57" s="60"/>
      <c r="H57" s="60"/>
      <c r="I57" s="60"/>
      <c r="J57" s="60"/>
      <c r="K57" s="60"/>
      <c r="L57" s="60"/>
      <c r="M57" s="60"/>
      <c r="N57" s="60"/>
      <c r="O57" s="60"/>
      <c r="P57" s="30" t="str">
        <f t="shared" si="5"/>
        <v/>
      </c>
      <c r="Q57" s="70"/>
      <c r="R57" s="70"/>
      <c r="S57" s="15">
        <f t="shared" si="1"/>
        <v>0</v>
      </c>
      <c r="T57" s="29" t="str">
        <f t="shared" si="2"/>
        <v/>
      </c>
      <c r="U57" s="15" t="str">
        <f t="shared" si="3"/>
        <v/>
      </c>
      <c r="V57" s="15" t="str">
        <f t="shared" si="4"/>
        <v/>
      </c>
    </row>
    <row r="58" spans="1:22" ht="24.9" customHeight="1" x14ac:dyDescent="0.3">
      <c r="A58" s="15">
        <v>49</v>
      </c>
      <c r="B58" s="53"/>
      <c r="C58" s="54"/>
      <c r="D58" s="55"/>
      <c r="E58" s="56"/>
      <c r="F58" s="74">
        <v>5</v>
      </c>
      <c r="G58" s="60"/>
      <c r="H58" s="60"/>
      <c r="I58" s="60"/>
      <c r="J58" s="60"/>
      <c r="K58" s="60"/>
      <c r="L58" s="60"/>
      <c r="M58" s="60"/>
      <c r="N58" s="60"/>
      <c r="O58" s="60"/>
      <c r="P58" s="30" t="str">
        <f t="shared" si="5"/>
        <v/>
      </c>
      <c r="Q58" s="70"/>
      <c r="R58" s="70"/>
      <c r="S58" s="15">
        <f t="shared" si="1"/>
        <v>0</v>
      </c>
      <c r="T58" s="29" t="str">
        <f t="shared" si="2"/>
        <v/>
      </c>
      <c r="U58" s="15" t="str">
        <f t="shared" si="3"/>
        <v/>
      </c>
      <c r="V58" s="15" t="str">
        <f t="shared" si="4"/>
        <v/>
      </c>
    </row>
    <row r="59" spans="1:22" ht="24.9" customHeight="1" x14ac:dyDescent="0.3">
      <c r="A59" s="15">
        <v>50</v>
      </c>
      <c r="B59" s="53"/>
      <c r="C59" s="54"/>
      <c r="D59" s="55"/>
      <c r="E59" s="56"/>
      <c r="F59" s="74">
        <v>5</v>
      </c>
      <c r="G59" s="60"/>
      <c r="H59" s="60"/>
      <c r="I59" s="60"/>
      <c r="J59" s="60"/>
      <c r="K59" s="60"/>
      <c r="L59" s="60"/>
      <c r="M59" s="60"/>
      <c r="N59" s="60"/>
      <c r="O59" s="60"/>
      <c r="P59" s="30" t="str">
        <f t="shared" si="5"/>
        <v/>
      </c>
      <c r="Q59" s="70"/>
      <c r="R59" s="70"/>
      <c r="S59" s="15">
        <f t="shared" si="1"/>
        <v>0</v>
      </c>
      <c r="T59" s="29" t="str">
        <f t="shared" si="2"/>
        <v/>
      </c>
      <c r="U59" s="15" t="str">
        <f t="shared" si="3"/>
        <v/>
      </c>
      <c r="V59" s="15" t="str">
        <f t="shared" si="4"/>
        <v/>
      </c>
    </row>
    <row r="60" spans="1:22" ht="24.9" customHeight="1" x14ac:dyDescent="0.3">
      <c r="F60" s="34" t="s">
        <v>16</v>
      </c>
      <c r="G60" s="31">
        <f t="shared" ref="G60:O60" si="6">AVERAGE(G10:G59)</f>
        <v>5</v>
      </c>
      <c r="H60" s="32">
        <f t="shared" si="6"/>
        <v>3.8</v>
      </c>
      <c r="I60" s="33">
        <f t="shared" si="6"/>
        <v>4.5999999999999996</v>
      </c>
      <c r="J60" s="33">
        <f t="shared" si="6"/>
        <v>5.2</v>
      </c>
      <c r="K60" s="33">
        <f t="shared" si="6"/>
        <v>5.6</v>
      </c>
      <c r="L60" s="33">
        <f t="shared" si="6"/>
        <v>3.8</v>
      </c>
      <c r="M60" s="33">
        <f t="shared" si="6"/>
        <v>5.4</v>
      </c>
      <c r="N60" s="33">
        <f t="shared" si="6"/>
        <v>3.7</v>
      </c>
      <c r="O60" s="33">
        <f t="shared" si="6"/>
        <v>3.6</v>
      </c>
    </row>
    <row r="61" spans="1:22" ht="24.9" customHeight="1" x14ac:dyDescent="0.3">
      <c r="F61" s="34" t="s">
        <v>17</v>
      </c>
      <c r="G61" s="31">
        <f t="shared" ref="G61:O61" si="7">MAX(G10:G59)</f>
        <v>5</v>
      </c>
      <c r="H61" s="32">
        <f t="shared" si="7"/>
        <v>3.8</v>
      </c>
      <c r="I61" s="33">
        <f t="shared" si="7"/>
        <v>4.5999999999999996</v>
      </c>
      <c r="J61" s="33">
        <f t="shared" si="7"/>
        <v>5.2</v>
      </c>
      <c r="K61" s="33">
        <f t="shared" si="7"/>
        <v>5.6</v>
      </c>
      <c r="L61" s="33">
        <f t="shared" si="7"/>
        <v>3.8</v>
      </c>
      <c r="M61" s="33">
        <f t="shared" si="7"/>
        <v>5.4</v>
      </c>
      <c r="N61" s="33">
        <f t="shared" si="7"/>
        <v>3.7</v>
      </c>
      <c r="O61" s="33">
        <f t="shared" si="7"/>
        <v>3.6</v>
      </c>
      <c r="Q61" s="71" t="s">
        <v>21</v>
      </c>
      <c r="R61" s="72"/>
      <c r="S61" s="72"/>
      <c r="T61" s="73">
        <f>AVERAGE(G10:O59)</f>
        <v>4.522222222222223</v>
      </c>
    </row>
    <row r="62" spans="1:22" ht="24.9" customHeight="1" x14ac:dyDescent="0.3">
      <c r="F62" s="34" t="s">
        <v>18</v>
      </c>
      <c r="G62" s="31">
        <f t="shared" ref="G62:O62" si="8">MIN(G10:G59)</f>
        <v>5</v>
      </c>
      <c r="H62" s="32">
        <f t="shared" si="8"/>
        <v>3.8</v>
      </c>
      <c r="I62" s="33">
        <f t="shared" si="8"/>
        <v>4.5999999999999996</v>
      </c>
      <c r="J62" s="33">
        <f t="shared" si="8"/>
        <v>5.2</v>
      </c>
      <c r="K62" s="33">
        <f t="shared" si="8"/>
        <v>5.6</v>
      </c>
      <c r="L62" s="33">
        <f t="shared" si="8"/>
        <v>3.8</v>
      </c>
      <c r="M62" s="33">
        <f t="shared" si="8"/>
        <v>5.4</v>
      </c>
      <c r="N62" s="33">
        <f t="shared" si="8"/>
        <v>3.7</v>
      </c>
      <c r="O62" s="33">
        <f t="shared" si="8"/>
        <v>3.6</v>
      </c>
    </row>
    <row r="63" spans="1:22" ht="24.9" customHeight="1" x14ac:dyDescent="0.3">
      <c r="F63" s="34" t="s">
        <v>19</v>
      </c>
      <c r="G63" s="31">
        <f>G61-G62</f>
        <v>0</v>
      </c>
      <c r="H63" s="32">
        <f t="shared" ref="H63:O63" si="9">H61-H62</f>
        <v>0</v>
      </c>
      <c r="I63" s="33">
        <f t="shared" si="9"/>
        <v>0</v>
      </c>
      <c r="J63" s="33">
        <f t="shared" si="9"/>
        <v>0</v>
      </c>
      <c r="K63" s="33">
        <f t="shared" si="9"/>
        <v>0</v>
      </c>
      <c r="L63" s="33">
        <f t="shared" si="9"/>
        <v>0</v>
      </c>
      <c r="M63" s="33">
        <f t="shared" si="9"/>
        <v>0</v>
      </c>
      <c r="N63" s="33">
        <f t="shared" si="9"/>
        <v>0</v>
      </c>
      <c r="O63" s="33">
        <f t="shared" si="9"/>
        <v>0</v>
      </c>
    </row>
  </sheetData>
  <sheetProtection algorithmName="SHA-512" hashValue="9wpVZdzYzn00knVZ1QE06DFDB0mR4Uuo/FDGDtTgopy3f9Ug1tyzo4mZdn+L9AhV5kwWEjtx6kMcAqpyeJmiiA==" saltValue="C9TCpWbA5SRQZIndvfrMzg==" spinCount="100000" sheet="1" objects="1" scenarios="1" selectLockedCells="1"/>
  <dataConsolidate function="count"/>
  <mergeCells count="4">
    <mergeCell ref="A2:B2"/>
    <mergeCell ref="E2:F2"/>
    <mergeCell ref="T2:V4"/>
    <mergeCell ref="D3:F3"/>
  </mergeCells>
  <conditionalFormatting sqref="V10:V59">
    <cfRule type="cellIs" dxfId="199" priority="45" stopIfTrue="1" operator="equal">
      <formula>"P"</formula>
    </cfRule>
    <cfRule type="cellIs" dxfId="198" priority="46" stopIfTrue="1" operator="equal">
      <formula>"R"</formula>
    </cfRule>
    <cfRule type="cellIs" dxfId="197" priority="47" stopIfTrue="1" operator="equal">
      <formula>"F"</formula>
    </cfRule>
  </conditionalFormatting>
  <conditionalFormatting sqref="V10:V59">
    <cfRule type="cellIs" dxfId="196" priority="44" stopIfTrue="1" operator="equal">
      <formula>"Fail"</formula>
    </cfRule>
  </conditionalFormatting>
  <conditionalFormatting sqref="V10:V59">
    <cfRule type="cellIs" dxfId="195" priority="43" stopIfTrue="1" operator="equal">
      <formula>"Bronze"</formula>
    </cfRule>
  </conditionalFormatting>
  <conditionalFormatting sqref="V10:V59">
    <cfRule type="cellIs" dxfId="194" priority="42" stopIfTrue="1" operator="equal">
      <formula>"Silver"</formula>
    </cfRule>
  </conditionalFormatting>
  <conditionalFormatting sqref="V10:V59">
    <cfRule type="cellIs" dxfId="193" priority="41" stopIfTrue="1" operator="equal">
      <formula>"Gold"</formula>
    </cfRule>
  </conditionalFormatting>
  <conditionalFormatting sqref="T11:T59">
    <cfRule type="cellIs" dxfId="192" priority="36" stopIfTrue="1" operator="equal">
      <formula>""</formula>
    </cfRule>
    <cfRule type="cellIs" dxfId="191" priority="37" stopIfTrue="1" operator="lessThan">
      <formula>5</formula>
    </cfRule>
    <cfRule type="cellIs" dxfId="190" priority="38" stopIfTrue="1" operator="lessThan">
      <formula>6</formula>
    </cfRule>
    <cfRule type="cellIs" dxfId="189" priority="39" stopIfTrue="1" operator="lessThan">
      <formula>7</formula>
    </cfRule>
    <cfRule type="cellIs" dxfId="188" priority="40" stopIfTrue="1" operator="greaterThanOrEqual">
      <formula>7</formula>
    </cfRule>
  </conditionalFormatting>
  <conditionalFormatting sqref="T11:T59">
    <cfRule type="cellIs" dxfId="187" priority="35" stopIfTrue="1" operator="equal">
      <formula>0</formula>
    </cfRule>
  </conditionalFormatting>
  <conditionalFormatting sqref="U10:U59">
    <cfRule type="cellIs" dxfId="186" priority="34" stopIfTrue="1" operator="greaterThan">
      <formula>2</formula>
    </cfRule>
  </conditionalFormatting>
  <conditionalFormatting sqref="U10:U59">
    <cfRule type="cellIs" dxfId="185" priority="33" stopIfTrue="1" operator="equal">
      <formula>""</formula>
    </cfRule>
  </conditionalFormatting>
  <conditionalFormatting sqref="G61:O61">
    <cfRule type="aboveAverage" dxfId="184" priority="31" stopIfTrue="1" stdDev="1"/>
    <cfRule type="aboveAverage" dxfId="183" priority="32" stopIfTrue="1" aboveAverage="0" stdDev="1"/>
  </conditionalFormatting>
  <conditionalFormatting sqref="G62:O62">
    <cfRule type="aboveAverage" dxfId="182" priority="29" stopIfTrue="1" stdDev="1"/>
    <cfRule type="aboveAverage" dxfId="181" priority="30" stopIfTrue="1" aboveAverage="0" stdDev="1"/>
  </conditionalFormatting>
  <conditionalFormatting sqref="G63:O63">
    <cfRule type="aboveAverage" dxfId="180" priority="27" stopIfTrue="1" stdDev="1"/>
    <cfRule type="aboveAverage" dxfId="179" priority="28" stopIfTrue="1" aboveAverage="0" stdDev="1"/>
  </conditionalFormatting>
  <conditionalFormatting sqref="G60:O60">
    <cfRule type="aboveAverage" dxfId="178" priority="22" stopIfTrue="1" stdDev="1"/>
    <cfRule type="aboveAverage" dxfId="177" priority="23" stopIfTrue="1" aboveAverage="0" stdDev="1"/>
  </conditionalFormatting>
  <conditionalFormatting sqref="G62:O62">
    <cfRule type="aboveAverage" dxfId="176" priority="20" stopIfTrue="1" stdDev="1"/>
    <cfRule type="aboveAverage" dxfId="175" priority="21" stopIfTrue="1" aboveAverage="0" stdDev="1"/>
  </conditionalFormatting>
  <conditionalFormatting sqref="G63:O63">
    <cfRule type="aboveAverage" dxfId="174" priority="18" stopIfTrue="1" stdDev="1"/>
    <cfRule type="aboveAverage" dxfId="173" priority="19" stopIfTrue="1" aboveAverage="0" stdDev="1"/>
  </conditionalFormatting>
  <conditionalFormatting sqref="G63:O63">
    <cfRule type="aboveAverage" dxfId="172" priority="16" stopIfTrue="1" stdDev="1"/>
    <cfRule type="aboveAverage" dxfId="171" priority="17" stopIfTrue="1" aboveAverage="0" stdDev="1"/>
  </conditionalFormatting>
  <conditionalFormatting sqref="T10">
    <cfRule type="cellIs" dxfId="170" priority="8" stopIfTrue="1" operator="equal">
      <formula>""</formula>
    </cfRule>
    <cfRule type="cellIs" dxfId="169" priority="9" stopIfTrue="1" operator="lessThan">
      <formula>5</formula>
    </cfRule>
    <cfRule type="cellIs" dxfId="168" priority="10" stopIfTrue="1" operator="lessThan">
      <formula>6</formula>
    </cfRule>
    <cfRule type="cellIs" dxfId="167" priority="11" stopIfTrue="1" operator="lessThan">
      <formula>7</formula>
    </cfRule>
    <cfRule type="cellIs" dxfId="166" priority="12" stopIfTrue="1" operator="greaterThanOrEqual">
      <formula>7</formula>
    </cfRule>
  </conditionalFormatting>
  <conditionalFormatting sqref="T10">
    <cfRule type="cellIs" dxfId="165" priority="7" stopIfTrue="1" operator="equal">
      <formula>0</formula>
    </cfRule>
  </conditionalFormatting>
  <conditionalFormatting sqref="S10:S59">
    <cfRule type="cellIs" dxfId="164" priority="6" stopIfTrue="1" operator="equal">
      <formula>""</formula>
    </cfRule>
  </conditionalFormatting>
  <conditionalFormatting sqref="G10:O59">
    <cfRule type="expression" priority="3" stopIfTrue="1">
      <formula>G10&lt;($T$61-4)</formula>
    </cfRule>
    <cfRule type="expression" dxfId="163" priority="4">
      <formula>G10&lt;($T$61-1)</formula>
    </cfRule>
    <cfRule type="expression" dxfId="162" priority="5">
      <formula>G10&gt;($T$61+1)</formula>
    </cfRule>
  </conditionalFormatting>
  <conditionalFormatting sqref="Q10:Q59">
    <cfRule type="cellIs" dxfId="161" priority="2" stopIfTrue="1" operator="equal">
      <formula>""</formula>
    </cfRule>
  </conditionalFormatting>
  <conditionalFormatting sqref="R10:R59">
    <cfRule type="cellIs" dxfId="160" priority="1" stopIfTrue="1" operator="equal">
      <formula>""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  <pageSetUpPr fitToPage="1"/>
  </sheetPr>
  <dimension ref="A1:V63"/>
  <sheetViews>
    <sheetView topLeftCell="C8" zoomScale="115" zoomScaleNormal="115" workbookViewId="0">
      <selection activeCell="B49" sqref="B49"/>
    </sheetView>
  </sheetViews>
  <sheetFormatPr defaultColWidth="8.88671875" defaultRowHeight="14.4" x14ac:dyDescent="0.3"/>
  <cols>
    <col min="1" max="1" width="7.109375" style="19" customWidth="1"/>
    <col min="2" max="2" width="16.6640625" customWidth="1"/>
    <col min="3" max="3" width="16.88671875" customWidth="1"/>
    <col min="4" max="4" width="18.44140625" bestFit="1" customWidth="1"/>
    <col min="5" max="5" width="16.109375" customWidth="1"/>
    <col min="6" max="6" width="11.33203125" style="19" customWidth="1"/>
    <col min="7" max="7" width="7.88671875" style="19" customWidth="1"/>
    <col min="8" max="8" width="6.44140625" style="19" customWidth="1"/>
    <col min="9" max="15" width="6.44140625" style="20" customWidth="1"/>
    <col min="16" max="16" width="10.33203125" style="20" customWidth="1"/>
    <col min="17" max="19" width="6.44140625" style="19" customWidth="1"/>
    <col min="20" max="20" width="12.6640625" customWidth="1"/>
    <col min="21" max="21" width="15.88671875" customWidth="1"/>
    <col min="22" max="22" width="18.109375" customWidth="1"/>
  </cols>
  <sheetData>
    <row r="1" spans="1:22" s="2" customFormat="1" ht="24.9" customHeight="1" thickBot="1" x14ac:dyDescent="0.4">
      <c r="A1" s="1" t="s">
        <v>48</v>
      </c>
      <c r="D1" s="3"/>
      <c r="E1" s="3"/>
      <c r="F1" s="4"/>
      <c r="G1" s="4"/>
      <c r="H1" s="4"/>
      <c r="I1" s="5"/>
      <c r="J1" s="5"/>
      <c r="K1" s="5"/>
      <c r="L1" s="5"/>
      <c r="M1" s="5"/>
      <c r="N1" s="5"/>
      <c r="O1" s="5"/>
      <c r="P1" s="5"/>
      <c r="Q1" s="4"/>
      <c r="R1" s="4"/>
      <c r="S1" s="4"/>
    </row>
    <row r="2" spans="1:22" s="2" customFormat="1" ht="24.9" customHeight="1" x14ac:dyDescent="0.35">
      <c r="A2" s="114"/>
      <c r="B2" s="115"/>
      <c r="C2" s="67"/>
      <c r="D2" s="68" t="s">
        <v>0</v>
      </c>
      <c r="E2" s="116"/>
      <c r="F2" s="117"/>
      <c r="G2" s="7"/>
      <c r="I2" s="8"/>
      <c r="J2" s="8"/>
      <c r="K2" s="9"/>
      <c r="L2" s="9"/>
      <c r="M2" s="9"/>
      <c r="N2" s="9"/>
      <c r="O2" s="9"/>
      <c r="P2" s="9"/>
      <c r="Q2" s="7"/>
      <c r="R2" s="7"/>
      <c r="S2" s="7"/>
      <c r="T2" s="118" t="s">
        <v>1</v>
      </c>
      <c r="U2" s="118"/>
      <c r="V2" s="118"/>
    </row>
    <row r="3" spans="1:22" s="2" customFormat="1" ht="24.9" customHeight="1" x14ac:dyDescent="0.35">
      <c r="A3" s="68" t="s">
        <v>2</v>
      </c>
      <c r="B3" s="69"/>
      <c r="C3" s="69"/>
      <c r="D3" s="116"/>
      <c r="E3" s="120"/>
      <c r="F3" s="117"/>
      <c r="G3" s="7"/>
      <c r="I3" s="8"/>
      <c r="J3" s="8"/>
      <c r="K3" s="9"/>
      <c r="L3" s="9"/>
      <c r="M3" s="9"/>
      <c r="N3" s="9"/>
      <c r="O3" s="9"/>
      <c r="P3" s="9"/>
      <c r="Q3" s="7"/>
      <c r="R3" s="7"/>
      <c r="S3" s="7"/>
      <c r="T3" s="119"/>
      <c r="U3" s="119"/>
      <c r="V3" s="119"/>
    </row>
    <row r="4" spans="1:22" s="2" customFormat="1" ht="17.25" customHeight="1" x14ac:dyDescent="0.35">
      <c r="A4" s="7"/>
      <c r="F4" s="7"/>
      <c r="G4" s="7"/>
      <c r="H4" s="7"/>
      <c r="I4" s="9"/>
      <c r="J4" s="9"/>
      <c r="K4" s="9"/>
      <c r="L4" s="9"/>
      <c r="M4" s="9"/>
      <c r="N4" s="9"/>
      <c r="O4" s="9"/>
      <c r="P4" s="9"/>
      <c r="Q4" s="7"/>
      <c r="R4" s="7"/>
      <c r="S4" s="7"/>
      <c r="T4" s="119"/>
      <c r="U4" s="119"/>
      <c r="V4" s="119"/>
    </row>
    <row r="5" spans="1:22" s="2" customFormat="1" ht="17.25" customHeight="1" x14ac:dyDescent="0.35">
      <c r="A5" s="7"/>
      <c r="B5" s="7"/>
      <c r="C5" s="7"/>
      <c r="D5" s="7"/>
      <c r="E5" s="7"/>
      <c r="F5" s="7"/>
      <c r="G5" s="7"/>
      <c r="H5" s="7"/>
      <c r="I5" s="9"/>
      <c r="J5" s="9"/>
      <c r="K5" s="9"/>
      <c r="L5" s="9"/>
      <c r="M5" s="9"/>
      <c r="N5" s="9"/>
      <c r="O5" s="9"/>
      <c r="P5" s="9"/>
      <c r="Q5" s="7"/>
      <c r="R5" s="7"/>
      <c r="S5" s="7"/>
    </row>
    <row r="6" spans="1:22" s="2" customFormat="1" ht="19.5" customHeight="1" x14ac:dyDescent="0.35">
      <c r="A6" s="7"/>
      <c r="B6" s="7"/>
      <c r="C6" s="7"/>
      <c r="D6" s="7"/>
      <c r="E6" s="7"/>
      <c r="Q6" s="7"/>
      <c r="R6" s="7"/>
      <c r="S6" s="7"/>
    </row>
    <row r="7" spans="1:22" s="2" customFormat="1" ht="68.25" customHeight="1" x14ac:dyDescent="0.35">
      <c r="A7" s="7"/>
      <c r="B7" s="7"/>
      <c r="C7" s="7"/>
      <c r="D7" s="7"/>
      <c r="E7" s="7"/>
      <c r="F7" s="27" t="s">
        <v>3</v>
      </c>
      <c r="G7" s="64"/>
      <c r="H7" s="64"/>
      <c r="I7" s="64"/>
      <c r="J7" s="64"/>
      <c r="K7" s="64"/>
      <c r="L7" s="64"/>
      <c r="M7" s="64"/>
      <c r="N7" s="64"/>
      <c r="O7" s="64"/>
      <c r="P7" s="25"/>
      <c r="Q7" s="100"/>
      <c r="R7" s="100"/>
      <c r="S7" s="7"/>
    </row>
    <row r="8" spans="1:22" s="2" customFormat="1" ht="70.5" customHeight="1" thickBot="1" x14ac:dyDescent="0.4">
      <c r="A8" s="7"/>
      <c r="B8" s="7"/>
      <c r="C8" s="7"/>
      <c r="D8" s="7"/>
      <c r="E8" s="7"/>
      <c r="F8" s="24" t="s">
        <v>15</v>
      </c>
      <c r="G8" s="65"/>
      <c r="H8" s="65"/>
      <c r="I8" s="65"/>
      <c r="J8" s="65"/>
      <c r="K8" s="65"/>
      <c r="L8" s="65"/>
      <c r="M8" s="65"/>
      <c r="N8" s="65"/>
      <c r="O8" s="66"/>
      <c r="P8" s="26"/>
      <c r="Q8" s="65"/>
      <c r="R8" s="65"/>
      <c r="S8" s="7"/>
    </row>
    <row r="9" spans="1:22" s="14" customFormat="1" ht="57" customHeight="1" thickBot="1" x14ac:dyDescent="0.35">
      <c r="A9" s="10" t="s">
        <v>4</v>
      </c>
      <c r="B9" s="11" t="s">
        <v>5</v>
      </c>
      <c r="C9" s="11" t="s">
        <v>6</v>
      </c>
      <c r="D9" s="11" t="s">
        <v>7</v>
      </c>
      <c r="E9" s="10" t="s">
        <v>8</v>
      </c>
      <c r="F9" s="21" t="s">
        <v>9</v>
      </c>
      <c r="G9" s="22">
        <v>1</v>
      </c>
      <c r="H9" s="21">
        <v>2</v>
      </c>
      <c r="I9" s="23">
        <v>3</v>
      </c>
      <c r="J9" s="23">
        <v>4</v>
      </c>
      <c r="K9" s="23">
        <v>5</v>
      </c>
      <c r="L9" s="23">
        <v>6</v>
      </c>
      <c r="M9" s="23">
        <v>7</v>
      </c>
      <c r="N9" s="23">
        <v>8</v>
      </c>
      <c r="O9" s="23">
        <v>9</v>
      </c>
      <c r="P9" s="28" t="s">
        <v>20</v>
      </c>
      <c r="Q9" s="12" t="s">
        <v>10</v>
      </c>
      <c r="R9" s="12" t="s">
        <v>11</v>
      </c>
      <c r="S9" s="10">
        <v>10</v>
      </c>
      <c r="T9" s="10" t="s">
        <v>12</v>
      </c>
      <c r="U9" s="13" t="s">
        <v>13</v>
      </c>
      <c r="V9" s="13" t="s">
        <v>14</v>
      </c>
    </row>
    <row r="10" spans="1:22" ht="24.9" customHeight="1" x14ac:dyDescent="0.3">
      <c r="A10" s="15">
        <v>1</v>
      </c>
      <c r="B10" s="35"/>
      <c r="C10" s="35"/>
      <c r="D10" s="36"/>
      <c r="E10" s="37"/>
      <c r="F10" s="74">
        <v>6</v>
      </c>
      <c r="G10" s="60"/>
      <c r="H10" s="61"/>
      <c r="I10" s="61"/>
      <c r="J10" s="61"/>
      <c r="K10" s="61"/>
      <c r="L10" s="61"/>
      <c r="M10" s="61"/>
      <c r="N10" s="61"/>
      <c r="O10" s="61"/>
      <c r="P10" s="30" t="str">
        <f t="shared" ref="P10:P21" si="0">IF(SUM(G10:O10)=0,"",SUM(G10:O10)/9)</f>
        <v/>
      </c>
      <c r="Q10" s="70"/>
      <c r="R10" s="70"/>
      <c r="S10" s="15">
        <f>(Q10+R10)/2</f>
        <v>0</v>
      </c>
      <c r="T10" s="29" t="str">
        <f>IF(SUM(G10:O10,S10)=0,"",SUM(G10:O10,S10)/10)</f>
        <v/>
      </c>
      <c r="U10" s="15" t="str">
        <f>IF(T10="","",COUNTIF(G10:O10,"&lt;4.5")+COUNTIF(S10,"&lt;4.5"))</f>
        <v/>
      </c>
      <c r="V10" s="15" t="str">
        <f>IF(T10="","",IF(U10&gt;2,"Fail",IF(T10&lt;5,"Fail",IF(T10&lt;6,"Bronze",IF(T10&lt;7,"Silver","Gold")))))</f>
        <v/>
      </c>
    </row>
    <row r="11" spans="1:22" ht="24.9" customHeight="1" x14ac:dyDescent="0.3">
      <c r="A11" s="15">
        <v>2</v>
      </c>
      <c r="B11" s="38"/>
      <c r="C11" s="39"/>
      <c r="D11" s="36"/>
      <c r="E11" s="40"/>
      <c r="F11" s="74">
        <v>6</v>
      </c>
      <c r="G11" s="60"/>
      <c r="H11" s="61"/>
      <c r="I11" s="61"/>
      <c r="J11" s="61"/>
      <c r="K11" s="61"/>
      <c r="L11" s="61"/>
      <c r="M11" s="61"/>
      <c r="N11" s="61"/>
      <c r="O11" s="61"/>
      <c r="P11" s="30" t="str">
        <f t="shared" si="0"/>
        <v/>
      </c>
      <c r="Q11" s="70"/>
      <c r="R11" s="70"/>
      <c r="S11" s="15">
        <f t="shared" ref="S11:S59" si="1">(Q11+R11)/2</f>
        <v>0</v>
      </c>
      <c r="T11" s="29" t="str">
        <f t="shared" ref="T11:T59" si="2">IF(SUM(G11:O11,S11)=0,"",SUM(G11:O11,S11)/10)</f>
        <v/>
      </c>
      <c r="U11" s="15" t="str">
        <f t="shared" ref="U11:U59" si="3">IF(T11="","",COUNTIF(G11:O11,"&lt;4.5")+COUNTIF(S11,"&lt;4.5"))</f>
        <v/>
      </c>
      <c r="V11" s="15" t="str">
        <f t="shared" ref="V11:V59" si="4">IF(T11="","",IF(U11&gt;2,"Fail",IF(T11&lt;5,"Fail",IF(T11&lt;6,"Bronze",IF(T11&lt;7,"Silver","Gold")))))</f>
        <v/>
      </c>
    </row>
    <row r="12" spans="1:22" ht="24.9" customHeight="1" x14ac:dyDescent="0.3">
      <c r="A12" s="16">
        <v>3</v>
      </c>
      <c r="B12" s="41"/>
      <c r="C12" s="41"/>
      <c r="D12" s="42"/>
      <c r="E12" s="43"/>
      <c r="F12" s="74">
        <v>6</v>
      </c>
      <c r="G12" s="60"/>
      <c r="H12" s="61"/>
      <c r="I12" s="61"/>
      <c r="J12" s="61"/>
      <c r="K12" s="61"/>
      <c r="L12" s="61"/>
      <c r="M12" s="61"/>
      <c r="N12" s="61"/>
      <c r="O12" s="61"/>
      <c r="P12" s="30" t="str">
        <f t="shared" si="0"/>
        <v/>
      </c>
      <c r="Q12" s="70"/>
      <c r="R12" s="70"/>
      <c r="S12" s="15">
        <f t="shared" si="1"/>
        <v>0</v>
      </c>
      <c r="T12" s="29" t="str">
        <f t="shared" si="2"/>
        <v/>
      </c>
      <c r="U12" s="15" t="str">
        <f t="shared" si="3"/>
        <v/>
      </c>
      <c r="V12" s="15" t="str">
        <f t="shared" si="4"/>
        <v/>
      </c>
    </row>
    <row r="13" spans="1:22" ht="24.9" customHeight="1" x14ac:dyDescent="0.3">
      <c r="A13" s="15">
        <v>4</v>
      </c>
      <c r="B13" s="44"/>
      <c r="C13" s="44"/>
      <c r="D13" s="36"/>
      <c r="E13" s="37"/>
      <c r="F13" s="74">
        <v>6</v>
      </c>
      <c r="G13" s="60"/>
      <c r="H13" s="61"/>
      <c r="I13" s="61"/>
      <c r="J13" s="61"/>
      <c r="K13" s="61"/>
      <c r="L13" s="61"/>
      <c r="M13" s="61"/>
      <c r="N13" s="61"/>
      <c r="O13" s="61"/>
      <c r="P13" s="30" t="str">
        <f t="shared" si="0"/>
        <v/>
      </c>
      <c r="Q13" s="70"/>
      <c r="R13" s="70"/>
      <c r="S13" s="15">
        <f t="shared" si="1"/>
        <v>0</v>
      </c>
      <c r="T13" s="29" t="str">
        <f t="shared" si="2"/>
        <v/>
      </c>
      <c r="U13" s="15" t="str">
        <f t="shared" si="3"/>
        <v/>
      </c>
      <c r="V13" s="15" t="str">
        <f t="shared" si="4"/>
        <v/>
      </c>
    </row>
    <row r="14" spans="1:22" ht="24.9" customHeight="1" x14ac:dyDescent="0.3">
      <c r="A14" s="15">
        <v>5</v>
      </c>
      <c r="B14" s="44"/>
      <c r="C14" s="44"/>
      <c r="D14" s="35"/>
      <c r="E14" s="37"/>
      <c r="F14" s="74">
        <v>6</v>
      </c>
      <c r="G14" s="60"/>
      <c r="H14" s="61"/>
      <c r="I14" s="61"/>
      <c r="J14" s="61"/>
      <c r="K14" s="61"/>
      <c r="L14" s="61"/>
      <c r="M14" s="61"/>
      <c r="N14" s="61"/>
      <c r="O14" s="61"/>
      <c r="P14" s="30" t="str">
        <f t="shared" si="0"/>
        <v/>
      </c>
      <c r="Q14" s="70"/>
      <c r="R14" s="70"/>
      <c r="S14" s="15">
        <f t="shared" si="1"/>
        <v>0</v>
      </c>
      <c r="T14" s="29" t="str">
        <f t="shared" si="2"/>
        <v/>
      </c>
      <c r="U14" s="15" t="str">
        <f t="shared" si="3"/>
        <v/>
      </c>
      <c r="V14" s="15" t="str">
        <f t="shared" si="4"/>
        <v/>
      </c>
    </row>
    <row r="15" spans="1:22" ht="24.9" customHeight="1" x14ac:dyDescent="0.3">
      <c r="A15" s="15">
        <v>6</v>
      </c>
      <c r="B15" s="45"/>
      <c r="C15" s="46"/>
      <c r="D15" s="36"/>
      <c r="E15" s="37"/>
      <c r="F15" s="74">
        <v>6</v>
      </c>
      <c r="G15" s="60"/>
      <c r="H15" s="61"/>
      <c r="I15" s="62"/>
      <c r="J15" s="62"/>
      <c r="K15" s="62"/>
      <c r="L15" s="62"/>
      <c r="M15" s="62"/>
      <c r="N15" s="62"/>
      <c r="O15" s="62"/>
      <c r="P15" s="30" t="str">
        <f t="shared" si="0"/>
        <v/>
      </c>
      <c r="Q15" s="70"/>
      <c r="R15" s="70"/>
      <c r="S15" s="15">
        <f t="shared" si="1"/>
        <v>0</v>
      </c>
      <c r="T15" s="29" t="str">
        <f t="shared" si="2"/>
        <v/>
      </c>
      <c r="U15" s="15" t="str">
        <f t="shared" si="3"/>
        <v/>
      </c>
      <c r="V15" s="15" t="str">
        <f t="shared" si="4"/>
        <v/>
      </c>
    </row>
    <row r="16" spans="1:22" ht="24.9" customHeight="1" x14ac:dyDescent="0.3">
      <c r="A16" s="15">
        <v>7</v>
      </c>
      <c r="B16" s="41"/>
      <c r="C16" s="41"/>
      <c r="D16" s="47"/>
      <c r="E16" s="43"/>
      <c r="F16" s="74">
        <v>6</v>
      </c>
      <c r="G16" s="60"/>
      <c r="H16" s="61"/>
      <c r="I16" s="62"/>
      <c r="J16" s="62"/>
      <c r="K16" s="62"/>
      <c r="L16" s="62"/>
      <c r="M16" s="62"/>
      <c r="N16" s="62"/>
      <c r="O16" s="62"/>
      <c r="P16" s="30" t="str">
        <f t="shared" si="0"/>
        <v/>
      </c>
      <c r="Q16" s="70"/>
      <c r="R16" s="70"/>
      <c r="S16" s="15">
        <f t="shared" si="1"/>
        <v>0</v>
      </c>
      <c r="T16" s="29" t="str">
        <f t="shared" si="2"/>
        <v/>
      </c>
      <c r="U16" s="15" t="str">
        <f t="shared" si="3"/>
        <v/>
      </c>
      <c r="V16" s="15" t="str">
        <f t="shared" si="4"/>
        <v/>
      </c>
    </row>
    <row r="17" spans="1:22" ht="24.9" customHeight="1" x14ac:dyDescent="0.3">
      <c r="A17" s="15">
        <v>8</v>
      </c>
      <c r="B17" s="48"/>
      <c r="C17" s="48"/>
      <c r="D17" s="49"/>
      <c r="E17" s="50"/>
      <c r="F17" s="74">
        <v>6</v>
      </c>
      <c r="G17" s="60"/>
      <c r="H17" s="61"/>
      <c r="I17" s="62"/>
      <c r="J17" s="62"/>
      <c r="K17" s="62"/>
      <c r="L17" s="62"/>
      <c r="M17" s="62"/>
      <c r="N17" s="62"/>
      <c r="O17" s="62"/>
      <c r="P17" s="30" t="str">
        <f t="shared" si="0"/>
        <v/>
      </c>
      <c r="Q17" s="70"/>
      <c r="R17" s="70"/>
      <c r="S17" s="15">
        <f t="shared" si="1"/>
        <v>0</v>
      </c>
      <c r="T17" s="29" t="str">
        <f t="shared" si="2"/>
        <v/>
      </c>
      <c r="U17" s="15" t="str">
        <f t="shared" si="3"/>
        <v/>
      </c>
      <c r="V17" s="15" t="str">
        <f t="shared" si="4"/>
        <v/>
      </c>
    </row>
    <row r="18" spans="1:22" ht="24.9" customHeight="1" x14ac:dyDescent="0.3">
      <c r="A18" s="15">
        <v>9</v>
      </c>
      <c r="B18" s="45"/>
      <c r="C18" s="46"/>
      <c r="D18" s="51"/>
      <c r="E18" s="52"/>
      <c r="F18" s="74">
        <v>6</v>
      </c>
      <c r="G18" s="60"/>
      <c r="H18" s="61"/>
      <c r="I18" s="62"/>
      <c r="J18" s="62"/>
      <c r="K18" s="62"/>
      <c r="L18" s="62"/>
      <c r="M18" s="62"/>
      <c r="N18" s="62"/>
      <c r="O18" s="62"/>
      <c r="P18" s="30" t="str">
        <f t="shared" si="0"/>
        <v/>
      </c>
      <c r="Q18" s="70"/>
      <c r="R18" s="70"/>
      <c r="S18" s="15">
        <f t="shared" si="1"/>
        <v>0</v>
      </c>
      <c r="T18" s="29" t="str">
        <f t="shared" si="2"/>
        <v/>
      </c>
      <c r="U18" s="15" t="str">
        <f t="shared" si="3"/>
        <v/>
      </c>
      <c r="V18" s="15" t="str">
        <f t="shared" si="4"/>
        <v/>
      </c>
    </row>
    <row r="19" spans="1:22" ht="24.9" customHeight="1" x14ac:dyDescent="0.3">
      <c r="A19" s="15">
        <v>10</v>
      </c>
      <c r="B19" s="41"/>
      <c r="C19" s="41"/>
      <c r="D19" s="42"/>
      <c r="E19" s="43"/>
      <c r="F19" s="74">
        <v>6</v>
      </c>
      <c r="G19" s="60"/>
      <c r="H19" s="61"/>
      <c r="I19" s="62"/>
      <c r="J19" s="62"/>
      <c r="K19" s="62"/>
      <c r="L19" s="62"/>
      <c r="M19" s="62"/>
      <c r="N19" s="62"/>
      <c r="O19" s="62"/>
      <c r="P19" s="30" t="str">
        <f t="shared" si="0"/>
        <v/>
      </c>
      <c r="Q19" s="70"/>
      <c r="R19" s="70"/>
      <c r="S19" s="15">
        <f t="shared" si="1"/>
        <v>0</v>
      </c>
      <c r="T19" s="29" t="str">
        <f t="shared" si="2"/>
        <v/>
      </c>
      <c r="U19" s="15" t="str">
        <f t="shared" si="3"/>
        <v/>
      </c>
      <c r="V19" s="15" t="str">
        <f t="shared" si="4"/>
        <v/>
      </c>
    </row>
    <row r="20" spans="1:22" ht="24.9" customHeight="1" x14ac:dyDescent="0.3">
      <c r="A20" s="15">
        <v>11</v>
      </c>
      <c r="B20" s="41"/>
      <c r="C20" s="41"/>
      <c r="D20" s="42"/>
      <c r="E20" s="43"/>
      <c r="F20" s="74">
        <v>6</v>
      </c>
      <c r="G20" s="60"/>
      <c r="H20" s="61"/>
      <c r="I20" s="62"/>
      <c r="J20" s="62"/>
      <c r="K20" s="62"/>
      <c r="L20" s="62"/>
      <c r="M20" s="62"/>
      <c r="N20" s="62"/>
      <c r="O20" s="62"/>
      <c r="P20" s="30" t="str">
        <f t="shared" si="0"/>
        <v/>
      </c>
      <c r="Q20" s="70"/>
      <c r="R20" s="70"/>
      <c r="S20" s="15">
        <f t="shared" si="1"/>
        <v>0</v>
      </c>
      <c r="T20" s="29" t="str">
        <f t="shared" si="2"/>
        <v/>
      </c>
      <c r="U20" s="15" t="str">
        <f t="shared" si="3"/>
        <v/>
      </c>
      <c r="V20" s="15" t="str">
        <f t="shared" si="4"/>
        <v/>
      </c>
    </row>
    <row r="21" spans="1:22" ht="24.9" customHeight="1" x14ac:dyDescent="0.3">
      <c r="A21" s="15">
        <v>12</v>
      </c>
      <c r="B21" s="38"/>
      <c r="C21" s="39"/>
      <c r="D21" s="36"/>
      <c r="E21" s="40"/>
      <c r="F21" s="74">
        <v>6</v>
      </c>
      <c r="G21" s="60"/>
      <c r="H21" s="61"/>
      <c r="I21" s="62"/>
      <c r="J21" s="62"/>
      <c r="K21" s="62"/>
      <c r="L21" s="62"/>
      <c r="M21" s="62"/>
      <c r="N21" s="62"/>
      <c r="O21" s="62"/>
      <c r="P21" s="30" t="str">
        <f t="shared" si="0"/>
        <v/>
      </c>
      <c r="Q21" s="70"/>
      <c r="R21" s="70"/>
      <c r="S21" s="15">
        <f t="shared" si="1"/>
        <v>0</v>
      </c>
      <c r="T21" s="29" t="str">
        <f t="shared" si="2"/>
        <v/>
      </c>
      <c r="U21" s="15" t="str">
        <f t="shared" si="3"/>
        <v/>
      </c>
      <c r="V21" s="15" t="str">
        <f t="shared" si="4"/>
        <v/>
      </c>
    </row>
    <row r="22" spans="1:22" s="18" customFormat="1" ht="24.9" customHeight="1" x14ac:dyDescent="0.3">
      <c r="A22" s="15">
        <v>13</v>
      </c>
      <c r="B22" s="53"/>
      <c r="C22" s="54"/>
      <c r="D22" s="55"/>
      <c r="E22" s="56"/>
      <c r="F22" s="74">
        <v>6</v>
      </c>
      <c r="G22" s="58"/>
      <c r="H22" s="59"/>
      <c r="I22" s="63"/>
      <c r="J22" s="63"/>
      <c r="K22" s="63"/>
      <c r="L22" s="63"/>
      <c r="M22" s="63"/>
      <c r="N22" s="63"/>
      <c r="O22" s="63"/>
      <c r="P22" s="30" t="str">
        <f>IF(SUM(G22:O22)=0,"",SUM(G22:O22)/9)</f>
        <v/>
      </c>
      <c r="Q22" s="70"/>
      <c r="R22" s="70"/>
      <c r="S22" s="15">
        <f t="shared" si="1"/>
        <v>0</v>
      </c>
      <c r="T22" s="29" t="str">
        <f t="shared" si="2"/>
        <v/>
      </c>
      <c r="U22" s="15" t="str">
        <f t="shared" si="3"/>
        <v/>
      </c>
      <c r="V22" s="15" t="str">
        <f t="shared" si="4"/>
        <v/>
      </c>
    </row>
    <row r="23" spans="1:22" s="18" customFormat="1" ht="24.9" customHeight="1" x14ac:dyDescent="0.3">
      <c r="A23" s="15">
        <v>14</v>
      </c>
      <c r="B23" s="53"/>
      <c r="C23" s="54"/>
      <c r="D23" s="57"/>
      <c r="E23" s="56"/>
      <c r="F23" s="74">
        <v>6</v>
      </c>
      <c r="G23" s="60"/>
      <c r="H23" s="61"/>
      <c r="I23" s="62"/>
      <c r="J23" s="62"/>
      <c r="K23" s="62"/>
      <c r="L23" s="62"/>
      <c r="M23" s="62"/>
      <c r="N23" s="62"/>
      <c r="O23" s="62"/>
      <c r="P23" s="30" t="str">
        <f t="shared" ref="P23:P59" si="5">IF(SUM(G23:O23)=0,"",SUM(G23:O23)/9)</f>
        <v/>
      </c>
      <c r="Q23" s="70"/>
      <c r="R23" s="70"/>
      <c r="S23" s="15">
        <f t="shared" si="1"/>
        <v>0</v>
      </c>
      <c r="T23" s="29" t="str">
        <f t="shared" si="2"/>
        <v/>
      </c>
      <c r="U23" s="15" t="str">
        <f t="shared" si="3"/>
        <v/>
      </c>
      <c r="V23" s="15" t="str">
        <f t="shared" si="4"/>
        <v/>
      </c>
    </row>
    <row r="24" spans="1:22" s="18" customFormat="1" ht="24.9" customHeight="1" x14ac:dyDescent="0.3">
      <c r="A24" s="15">
        <v>15</v>
      </c>
      <c r="B24" s="53"/>
      <c r="C24" s="54"/>
      <c r="D24" s="57"/>
      <c r="E24" s="56"/>
      <c r="F24" s="74">
        <v>6</v>
      </c>
      <c r="G24" s="58"/>
      <c r="H24" s="59"/>
      <c r="I24" s="63"/>
      <c r="J24" s="63"/>
      <c r="K24" s="63"/>
      <c r="L24" s="63"/>
      <c r="M24" s="63"/>
      <c r="N24" s="63"/>
      <c r="O24" s="63"/>
      <c r="P24" s="30" t="str">
        <f t="shared" si="5"/>
        <v/>
      </c>
      <c r="Q24" s="70"/>
      <c r="R24" s="70"/>
      <c r="S24" s="15">
        <f t="shared" si="1"/>
        <v>0</v>
      </c>
      <c r="T24" s="29" t="str">
        <f t="shared" si="2"/>
        <v/>
      </c>
      <c r="U24" s="15" t="str">
        <f t="shared" si="3"/>
        <v/>
      </c>
      <c r="V24" s="15" t="str">
        <f t="shared" si="4"/>
        <v/>
      </c>
    </row>
    <row r="25" spans="1:22" s="18" customFormat="1" ht="24.9" customHeight="1" x14ac:dyDescent="0.3">
      <c r="A25" s="15">
        <v>16</v>
      </c>
      <c r="B25" s="53"/>
      <c r="C25" s="54"/>
      <c r="D25" s="55"/>
      <c r="E25" s="56"/>
      <c r="F25" s="74">
        <v>6</v>
      </c>
      <c r="G25" s="60"/>
      <c r="H25" s="61"/>
      <c r="I25" s="62"/>
      <c r="J25" s="62"/>
      <c r="K25" s="62"/>
      <c r="L25" s="62"/>
      <c r="M25" s="62"/>
      <c r="N25" s="62"/>
      <c r="O25" s="62"/>
      <c r="P25" s="30" t="str">
        <f t="shared" si="5"/>
        <v/>
      </c>
      <c r="Q25" s="70"/>
      <c r="R25" s="70"/>
      <c r="S25" s="15">
        <f t="shared" si="1"/>
        <v>0</v>
      </c>
      <c r="T25" s="29" t="str">
        <f t="shared" si="2"/>
        <v/>
      </c>
      <c r="U25" s="15" t="str">
        <f t="shared" si="3"/>
        <v/>
      </c>
      <c r="V25" s="15" t="str">
        <f t="shared" si="4"/>
        <v/>
      </c>
    </row>
    <row r="26" spans="1:22" s="18" customFormat="1" ht="24.9" customHeight="1" x14ac:dyDescent="0.3">
      <c r="A26" s="15">
        <v>17</v>
      </c>
      <c r="B26" s="53"/>
      <c r="C26" s="54"/>
      <c r="D26" s="55"/>
      <c r="E26" s="56"/>
      <c r="F26" s="74">
        <v>6</v>
      </c>
      <c r="G26" s="58"/>
      <c r="H26" s="59"/>
      <c r="I26" s="63"/>
      <c r="J26" s="63"/>
      <c r="K26" s="63"/>
      <c r="L26" s="63"/>
      <c r="M26" s="63"/>
      <c r="N26" s="63"/>
      <c r="O26" s="63"/>
      <c r="P26" s="30" t="str">
        <f t="shared" si="5"/>
        <v/>
      </c>
      <c r="Q26" s="70"/>
      <c r="R26" s="70"/>
      <c r="S26" s="15">
        <f t="shared" si="1"/>
        <v>0</v>
      </c>
      <c r="T26" s="29" t="str">
        <f t="shared" si="2"/>
        <v/>
      </c>
      <c r="U26" s="15" t="str">
        <f t="shared" si="3"/>
        <v/>
      </c>
      <c r="V26" s="15" t="str">
        <f t="shared" si="4"/>
        <v/>
      </c>
    </row>
    <row r="27" spans="1:22" s="18" customFormat="1" ht="24.9" customHeight="1" x14ac:dyDescent="0.3">
      <c r="A27" s="15">
        <v>18</v>
      </c>
      <c r="B27" s="53"/>
      <c r="C27" s="54"/>
      <c r="D27" s="55"/>
      <c r="E27" s="56"/>
      <c r="F27" s="74">
        <v>6</v>
      </c>
      <c r="G27" s="60"/>
      <c r="H27" s="61"/>
      <c r="I27" s="62"/>
      <c r="J27" s="62"/>
      <c r="K27" s="62"/>
      <c r="L27" s="62"/>
      <c r="M27" s="62"/>
      <c r="N27" s="62"/>
      <c r="O27" s="62"/>
      <c r="P27" s="30" t="str">
        <f t="shared" si="5"/>
        <v/>
      </c>
      <c r="Q27" s="70"/>
      <c r="R27" s="70"/>
      <c r="S27" s="15">
        <f t="shared" si="1"/>
        <v>0</v>
      </c>
      <c r="T27" s="29" t="str">
        <f t="shared" si="2"/>
        <v/>
      </c>
      <c r="U27" s="15" t="str">
        <f t="shared" si="3"/>
        <v/>
      </c>
      <c r="V27" s="15" t="str">
        <f t="shared" si="4"/>
        <v/>
      </c>
    </row>
    <row r="28" spans="1:22" s="18" customFormat="1" ht="24.9" customHeight="1" x14ac:dyDescent="0.3">
      <c r="A28" s="15">
        <v>19</v>
      </c>
      <c r="B28" s="53"/>
      <c r="C28" s="54"/>
      <c r="D28" s="55"/>
      <c r="E28" s="56"/>
      <c r="F28" s="74">
        <v>6</v>
      </c>
      <c r="G28" s="58"/>
      <c r="H28" s="59"/>
      <c r="I28" s="63"/>
      <c r="J28" s="63"/>
      <c r="K28" s="63"/>
      <c r="L28" s="63"/>
      <c r="M28" s="63"/>
      <c r="N28" s="63"/>
      <c r="O28" s="63"/>
      <c r="P28" s="30" t="str">
        <f t="shared" si="5"/>
        <v/>
      </c>
      <c r="Q28" s="70"/>
      <c r="R28" s="70"/>
      <c r="S28" s="15">
        <f t="shared" si="1"/>
        <v>0</v>
      </c>
      <c r="T28" s="29" t="str">
        <f t="shared" si="2"/>
        <v/>
      </c>
      <c r="U28" s="15" t="str">
        <f t="shared" si="3"/>
        <v/>
      </c>
      <c r="V28" s="15" t="str">
        <f t="shared" si="4"/>
        <v/>
      </c>
    </row>
    <row r="29" spans="1:22" s="18" customFormat="1" ht="24.9" customHeight="1" x14ac:dyDescent="0.3">
      <c r="A29" s="15">
        <v>20</v>
      </c>
      <c r="B29" s="53"/>
      <c r="C29" s="54"/>
      <c r="D29" s="55"/>
      <c r="E29" s="56"/>
      <c r="F29" s="74">
        <v>6</v>
      </c>
      <c r="G29" s="60"/>
      <c r="H29" s="61"/>
      <c r="I29" s="62"/>
      <c r="J29" s="62"/>
      <c r="K29" s="62"/>
      <c r="L29" s="62"/>
      <c r="M29" s="62"/>
      <c r="N29" s="62"/>
      <c r="O29" s="62"/>
      <c r="P29" s="30" t="str">
        <f t="shared" si="5"/>
        <v/>
      </c>
      <c r="Q29" s="70"/>
      <c r="R29" s="70"/>
      <c r="S29" s="15">
        <f t="shared" si="1"/>
        <v>0</v>
      </c>
      <c r="T29" s="29" t="str">
        <f t="shared" si="2"/>
        <v/>
      </c>
      <c r="U29" s="15" t="str">
        <f t="shared" si="3"/>
        <v/>
      </c>
      <c r="V29" s="15" t="str">
        <f t="shared" si="4"/>
        <v/>
      </c>
    </row>
    <row r="30" spans="1:22" s="18" customFormat="1" ht="24.9" customHeight="1" x14ac:dyDescent="0.3">
      <c r="A30" s="15">
        <v>21</v>
      </c>
      <c r="B30" s="53"/>
      <c r="C30" s="54"/>
      <c r="D30" s="55"/>
      <c r="E30" s="56"/>
      <c r="F30" s="74">
        <v>6</v>
      </c>
      <c r="G30" s="58"/>
      <c r="H30" s="59"/>
      <c r="I30" s="63"/>
      <c r="J30" s="63"/>
      <c r="K30" s="63"/>
      <c r="L30" s="63"/>
      <c r="M30" s="63"/>
      <c r="N30" s="63"/>
      <c r="O30" s="63"/>
      <c r="P30" s="30" t="str">
        <f t="shared" si="5"/>
        <v/>
      </c>
      <c r="Q30" s="70"/>
      <c r="R30" s="70"/>
      <c r="S30" s="15">
        <f t="shared" si="1"/>
        <v>0</v>
      </c>
      <c r="T30" s="29" t="str">
        <f t="shared" si="2"/>
        <v/>
      </c>
      <c r="U30" s="15" t="str">
        <f t="shared" si="3"/>
        <v/>
      </c>
      <c r="V30" s="15" t="str">
        <f t="shared" si="4"/>
        <v/>
      </c>
    </row>
    <row r="31" spans="1:22" s="18" customFormat="1" ht="24.9" customHeight="1" x14ac:dyDescent="0.3">
      <c r="A31" s="15">
        <v>22</v>
      </c>
      <c r="B31" s="53"/>
      <c r="C31" s="54"/>
      <c r="D31" s="55"/>
      <c r="E31" s="56"/>
      <c r="F31" s="74">
        <v>6</v>
      </c>
      <c r="G31" s="60"/>
      <c r="H31" s="61"/>
      <c r="I31" s="62"/>
      <c r="J31" s="62"/>
      <c r="K31" s="62"/>
      <c r="L31" s="62"/>
      <c r="M31" s="62"/>
      <c r="N31" s="62"/>
      <c r="O31" s="62"/>
      <c r="P31" s="30" t="str">
        <f t="shared" si="5"/>
        <v/>
      </c>
      <c r="Q31" s="70"/>
      <c r="R31" s="70"/>
      <c r="S31" s="15">
        <f t="shared" si="1"/>
        <v>0</v>
      </c>
      <c r="T31" s="29" t="str">
        <f t="shared" si="2"/>
        <v/>
      </c>
      <c r="U31" s="15" t="str">
        <f t="shared" si="3"/>
        <v/>
      </c>
      <c r="V31" s="15" t="str">
        <f t="shared" si="4"/>
        <v/>
      </c>
    </row>
    <row r="32" spans="1:22" s="18" customFormat="1" ht="24.9" customHeight="1" x14ac:dyDescent="0.3">
      <c r="A32" s="15">
        <v>23</v>
      </c>
      <c r="B32" s="53"/>
      <c r="C32" s="54"/>
      <c r="D32" s="55"/>
      <c r="E32" s="56"/>
      <c r="F32" s="74">
        <v>6</v>
      </c>
      <c r="G32" s="58"/>
      <c r="H32" s="59"/>
      <c r="I32" s="63"/>
      <c r="J32" s="63"/>
      <c r="K32" s="63"/>
      <c r="L32" s="63"/>
      <c r="M32" s="63"/>
      <c r="N32" s="63"/>
      <c r="O32" s="63"/>
      <c r="P32" s="30" t="str">
        <f t="shared" si="5"/>
        <v/>
      </c>
      <c r="Q32" s="70"/>
      <c r="R32" s="70"/>
      <c r="S32" s="15">
        <f t="shared" si="1"/>
        <v>0</v>
      </c>
      <c r="T32" s="29" t="str">
        <f t="shared" si="2"/>
        <v/>
      </c>
      <c r="U32" s="15" t="str">
        <f t="shared" si="3"/>
        <v/>
      </c>
      <c r="V32" s="15" t="str">
        <f t="shared" si="4"/>
        <v/>
      </c>
    </row>
    <row r="33" spans="1:22" ht="24.9" customHeight="1" x14ac:dyDescent="0.3">
      <c r="A33" s="15">
        <v>24</v>
      </c>
      <c r="B33" s="53"/>
      <c r="C33" s="54"/>
      <c r="D33" s="55"/>
      <c r="E33" s="56"/>
      <c r="F33" s="74">
        <v>6</v>
      </c>
      <c r="G33" s="60"/>
      <c r="H33" s="61"/>
      <c r="I33" s="62"/>
      <c r="J33" s="62"/>
      <c r="K33" s="62"/>
      <c r="L33" s="62"/>
      <c r="M33" s="62"/>
      <c r="N33" s="62"/>
      <c r="O33" s="62"/>
      <c r="P33" s="30" t="str">
        <f t="shared" si="5"/>
        <v/>
      </c>
      <c r="Q33" s="70"/>
      <c r="R33" s="70"/>
      <c r="S33" s="15">
        <f t="shared" si="1"/>
        <v>0</v>
      </c>
      <c r="T33" s="29" t="str">
        <f t="shared" si="2"/>
        <v/>
      </c>
      <c r="U33" s="15" t="str">
        <f t="shared" si="3"/>
        <v/>
      </c>
      <c r="V33" s="15" t="str">
        <f t="shared" si="4"/>
        <v/>
      </c>
    </row>
    <row r="34" spans="1:22" ht="24.9" customHeight="1" x14ac:dyDescent="0.3">
      <c r="A34" s="15">
        <v>25</v>
      </c>
      <c r="B34" s="53"/>
      <c r="C34" s="54"/>
      <c r="D34" s="55"/>
      <c r="E34" s="56"/>
      <c r="F34" s="74">
        <v>6</v>
      </c>
      <c r="G34" s="58"/>
      <c r="H34" s="59"/>
      <c r="I34" s="63"/>
      <c r="J34" s="63"/>
      <c r="K34" s="63"/>
      <c r="L34" s="63"/>
      <c r="M34" s="63"/>
      <c r="N34" s="63"/>
      <c r="O34" s="63"/>
      <c r="P34" s="30" t="str">
        <f t="shared" si="5"/>
        <v/>
      </c>
      <c r="Q34" s="70"/>
      <c r="R34" s="70"/>
      <c r="S34" s="15">
        <f t="shared" si="1"/>
        <v>0</v>
      </c>
      <c r="T34" s="29" t="str">
        <f t="shared" si="2"/>
        <v/>
      </c>
      <c r="U34" s="15" t="str">
        <f t="shared" si="3"/>
        <v/>
      </c>
      <c r="V34" s="15" t="str">
        <f t="shared" si="4"/>
        <v/>
      </c>
    </row>
    <row r="35" spans="1:22" ht="24.9" customHeight="1" x14ac:dyDescent="0.3">
      <c r="A35" s="15">
        <v>26</v>
      </c>
      <c r="B35" s="53"/>
      <c r="C35" s="54"/>
      <c r="D35" s="55"/>
      <c r="E35" s="56"/>
      <c r="F35" s="74">
        <v>6</v>
      </c>
      <c r="G35" s="60"/>
      <c r="H35" s="61"/>
      <c r="I35" s="62"/>
      <c r="J35" s="62"/>
      <c r="K35" s="62"/>
      <c r="L35" s="62"/>
      <c r="M35" s="62"/>
      <c r="N35" s="62"/>
      <c r="O35" s="62"/>
      <c r="P35" s="30" t="str">
        <f t="shared" si="5"/>
        <v/>
      </c>
      <c r="Q35" s="70"/>
      <c r="R35" s="70"/>
      <c r="S35" s="15">
        <f t="shared" si="1"/>
        <v>0</v>
      </c>
      <c r="T35" s="29" t="str">
        <f t="shared" si="2"/>
        <v/>
      </c>
      <c r="U35" s="15" t="str">
        <f t="shared" si="3"/>
        <v/>
      </c>
      <c r="V35" s="15" t="str">
        <f t="shared" si="4"/>
        <v/>
      </c>
    </row>
    <row r="36" spans="1:22" ht="24.9" customHeight="1" x14ac:dyDescent="0.3">
      <c r="A36" s="15">
        <v>27</v>
      </c>
      <c r="B36" s="53"/>
      <c r="C36" s="54"/>
      <c r="D36" s="55"/>
      <c r="E36" s="56"/>
      <c r="F36" s="74">
        <v>6</v>
      </c>
      <c r="G36" s="58"/>
      <c r="H36" s="59"/>
      <c r="I36" s="63"/>
      <c r="J36" s="63"/>
      <c r="K36" s="63"/>
      <c r="L36" s="63"/>
      <c r="M36" s="63"/>
      <c r="N36" s="63"/>
      <c r="O36" s="63"/>
      <c r="P36" s="30" t="str">
        <f t="shared" si="5"/>
        <v/>
      </c>
      <c r="Q36" s="70"/>
      <c r="R36" s="70"/>
      <c r="S36" s="15">
        <f t="shared" si="1"/>
        <v>0</v>
      </c>
      <c r="T36" s="29" t="str">
        <f t="shared" si="2"/>
        <v/>
      </c>
      <c r="U36" s="15" t="str">
        <f t="shared" si="3"/>
        <v/>
      </c>
      <c r="V36" s="15" t="str">
        <f t="shared" si="4"/>
        <v/>
      </c>
    </row>
    <row r="37" spans="1:22" ht="24.9" customHeight="1" x14ac:dyDescent="0.3">
      <c r="A37" s="15">
        <v>28</v>
      </c>
      <c r="B37" s="53"/>
      <c r="C37" s="54"/>
      <c r="D37" s="55"/>
      <c r="E37" s="56"/>
      <c r="F37" s="74">
        <v>6</v>
      </c>
      <c r="G37" s="60"/>
      <c r="H37" s="61"/>
      <c r="I37" s="62"/>
      <c r="J37" s="62"/>
      <c r="K37" s="62"/>
      <c r="L37" s="62"/>
      <c r="M37" s="62"/>
      <c r="N37" s="62"/>
      <c r="O37" s="62"/>
      <c r="P37" s="30" t="str">
        <f t="shared" si="5"/>
        <v/>
      </c>
      <c r="Q37" s="70"/>
      <c r="R37" s="70"/>
      <c r="S37" s="15">
        <f t="shared" si="1"/>
        <v>0</v>
      </c>
      <c r="T37" s="29" t="str">
        <f t="shared" si="2"/>
        <v/>
      </c>
      <c r="U37" s="15" t="str">
        <f t="shared" si="3"/>
        <v/>
      </c>
      <c r="V37" s="15" t="str">
        <f t="shared" si="4"/>
        <v/>
      </c>
    </row>
    <row r="38" spans="1:22" ht="24.9" customHeight="1" x14ac:dyDescent="0.3">
      <c r="A38" s="15">
        <v>29</v>
      </c>
      <c r="B38" s="53"/>
      <c r="C38" s="54"/>
      <c r="D38" s="55"/>
      <c r="E38" s="56"/>
      <c r="F38" s="74">
        <v>6</v>
      </c>
      <c r="G38" s="58"/>
      <c r="H38" s="59"/>
      <c r="I38" s="63"/>
      <c r="J38" s="63"/>
      <c r="K38" s="63"/>
      <c r="L38" s="63"/>
      <c r="M38" s="63"/>
      <c r="N38" s="63"/>
      <c r="O38" s="63"/>
      <c r="P38" s="30" t="str">
        <f t="shared" si="5"/>
        <v/>
      </c>
      <c r="Q38" s="70"/>
      <c r="R38" s="70"/>
      <c r="S38" s="15">
        <f t="shared" si="1"/>
        <v>0</v>
      </c>
      <c r="T38" s="29" t="str">
        <f t="shared" si="2"/>
        <v/>
      </c>
      <c r="U38" s="15" t="str">
        <f t="shared" si="3"/>
        <v/>
      </c>
      <c r="V38" s="15" t="str">
        <f t="shared" si="4"/>
        <v/>
      </c>
    </row>
    <row r="39" spans="1:22" ht="24.9" customHeight="1" x14ac:dyDescent="0.3">
      <c r="A39" s="15">
        <v>30</v>
      </c>
      <c r="B39" s="53"/>
      <c r="C39" s="54"/>
      <c r="D39" s="55"/>
      <c r="E39" s="56"/>
      <c r="F39" s="74">
        <v>6</v>
      </c>
      <c r="G39" s="60"/>
      <c r="H39" s="61"/>
      <c r="I39" s="62"/>
      <c r="J39" s="62"/>
      <c r="K39" s="62"/>
      <c r="L39" s="62"/>
      <c r="M39" s="62"/>
      <c r="N39" s="62"/>
      <c r="O39" s="62"/>
      <c r="P39" s="30" t="str">
        <f t="shared" si="5"/>
        <v/>
      </c>
      <c r="Q39" s="70"/>
      <c r="R39" s="70"/>
      <c r="S39" s="15">
        <f t="shared" si="1"/>
        <v>0</v>
      </c>
      <c r="T39" s="29" t="str">
        <f t="shared" si="2"/>
        <v/>
      </c>
      <c r="U39" s="15" t="str">
        <f t="shared" si="3"/>
        <v/>
      </c>
      <c r="V39" s="15" t="str">
        <f t="shared" si="4"/>
        <v/>
      </c>
    </row>
    <row r="40" spans="1:22" ht="24.9" customHeight="1" x14ac:dyDescent="0.3">
      <c r="A40" s="15">
        <v>31</v>
      </c>
      <c r="B40" s="53"/>
      <c r="C40" s="54"/>
      <c r="D40" s="55"/>
      <c r="E40" s="56"/>
      <c r="F40" s="74">
        <v>6</v>
      </c>
      <c r="G40" s="58"/>
      <c r="H40" s="59"/>
      <c r="I40" s="63"/>
      <c r="J40" s="63"/>
      <c r="K40" s="63"/>
      <c r="L40" s="63"/>
      <c r="M40" s="63"/>
      <c r="N40" s="63"/>
      <c r="O40" s="63"/>
      <c r="P40" s="30" t="str">
        <f t="shared" si="5"/>
        <v/>
      </c>
      <c r="Q40" s="70"/>
      <c r="R40" s="70"/>
      <c r="S40" s="15">
        <f t="shared" si="1"/>
        <v>0</v>
      </c>
      <c r="T40" s="29" t="str">
        <f t="shared" si="2"/>
        <v/>
      </c>
      <c r="U40" s="15" t="str">
        <f t="shared" si="3"/>
        <v/>
      </c>
      <c r="V40" s="15" t="str">
        <f t="shared" si="4"/>
        <v/>
      </c>
    </row>
    <row r="41" spans="1:22" ht="24.9" customHeight="1" x14ac:dyDescent="0.3">
      <c r="A41" s="15">
        <v>32</v>
      </c>
      <c r="B41" s="53"/>
      <c r="C41" s="54"/>
      <c r="D41" s="55"/>
      <c r="E41" s="56"/>
      <c r="F41" s="74">
        <v>6</v>
      </c>
      <c r="G41" s="60"/>
      <c r="H41" s="61"/>
      <c r="I41" s="62"/>
      <c r="J41" s="62"/>
      <c r="K41" s="62"/>
      <c r="L41" s="62"/>
      <c r="M41" s="62"/>
      <c r="N41" s="62"/>
      <c r="O41" s="62"/>
      <c r="P41" s="30" t="str">
        <f t="shared" si="5"/>
        <v/>
      </c>
      <c r="Q41" s="70"/>
      <c r="R41" s="70"/>
      <c r="S41" s="15">
        <f t="shared" si="1"/>
        <v>0</v>
      </c>
      <c r="T41" s="29" t="str">
        <f t="shared" si="2"/>
        <v/>
      </c>
      <c r="U41" s="15" t="str">
        <f t="shared" si="3"/>
        <v/>
      </c>
      <c r="V41" s="15" t="str">
        <f t="shared" si="4"/>
        <v/>
      </c>
    </row>
    <row r="42" spans="1:22" ht="24.9" customHeight="1" x14ac:dyDescent="0.3">
      <c r="A42" s="15">
        <v>33</v>
      </c>
      <c r="B42" s="53"/>
      <c r="C42" s="54"/>
      <c r="D42" s="55"/>
      <c r="E42" s="56"/>
      <c r="F42" s="74">
        <v>6</v>
      </c>
      <c r="G42" s="58"/>
      <c r="H42" s="59"/>
      <c r="I42" s="63"/>
      <c r="J42" s="63"/>
      <c r="K42" s="63"/>
      <c r="L42" s="63"/>
      <c r="M42" s="63"/>
      <c r="N42" s="63"/>
      <c r="O42" s="63"/>
      <c r="P42" s="30" t="str">
        <f t="shared" si="5"/>
        <v/>
      </c>
      <c r="Q42" s="70"/>
      <c r="R42" s="70"/>
      <c r="S42" s="15">
        <f t="shared" si="1"/>
        <v>0</v>
      </c>
      <c r="T42" s="29" t="str">
        <f t="shared" si="2"/>
        <v/>
      </c>
      <c r="U42" s="15" t="str">
        <f t="shared" si="3"/>
        <v/>
      </c>
      <c r="V42" s="15" t="str">
        <f t="shared" si="4"/>
        <v/>
      </c>
    </row>
    <row r="43" spans="1:22" ht="24.9" customHeight="1" x14ac:dyDescent="0.3">
      <c r="A43" s="15">
        <v>34</v>
      </c>
      <c r="B43" s="53"/>
      <c r="C43" s="54"/>
      <c r="D43" s="55"/>
      <c r="E43" s="56"/>
      <c r="F43" s="74">
        <v>6</v>
      </c>
      <c r="G43" s="60"/>
      <c r="H43" s="61"/>
      <c r="I43" s="62"/>
      <c r="J43" s="62"/>
      <c r="K43" s="62"/>
      <c r="L43" s="62"/>
      <c r="M43" s="62"/>
      <c r="N43" s="62"/>
      <c r="O43" s="62"/>
      <c r="P43" s="30" t="str">
        <f t="shared" si="5"/>
        <v/>
      </c>
      <c r="Q43" s="70"/>
      <c r="R43" s="70"/>
      <c r="S43" s="15">
        <f t="shared" si="1"/>
        <v>0</v>
      </c>
      <c r="T43" s="29" t="str">
        <f t="shared" si="2"/>
        <v/>
      </c>
      <c r="U43" s="15" t="str">
        <f t="shared" si="3"/>
        <v/>
      </c>
      <c r="V43" s="15" t="str">
        <f t="shared" si="4"/>
        <v/>
      </c>
    </row>
    <row r="44" spans="1:22" ht="24.9" customHeight="1" x14ac:dyDescent="0.3">
      <c r="A44" s="15">
        <v>35</v>
      </c>
      <c r="B44" s="53"/>
      <c r="C44" s="54"/>
      <c r="D44" s="55"/>
      <c r="E44" s="56"/>
      <c r="F44" s="74">
        <v>6</v>
      </c>
      <c r="G44" s="58"/>
      <c r="H44" s="59"/>
      <c r="I44" s="63"/>
      <c r="J44" s="63"/>
      <c r="K44" s="63"/>
      <c r="L44" s="63"/>
      <c r="M44" s="63"/>
      <c r="N44" s="63"/>
      <c r="O44" s="63"/>
      <c r="P44" s="30" t="str">
        <f t="shared" si="5"/>
        <v/>
      </c>
      <c r="Q44" s="70"/>
      <c r="R44" s="70"/>
      <c r="S44" s="15">
        <f t="shared" si="1"/>
        <v>0</v>
      </c>
      <c r="T44" s="29" t="str">
        <f t="shared" si="2"/>
        <v/>
      </c>
      <c r="U44" s="15" t="str">
        <f t="shared" si="3"/>
        <v/>
      </c>
      <c r="V44" s="15" t="str">
        <f t="shared" si="4"/>
        <v/>
      </c>
    </row>
    <row r="45" spans="1:22" ht="24.9" customHeight="1" x14ac:dyDescent="0.3">
      <c r="A45" s="15">
        <v>36</v>
      </c>
      <c r="B45" s="53"/>
      <c r="C45" s="54"/>
      <c r="D45" s="55"/>
      <c r="E45" s="56"/>
      <c r="F45" s="74">
        <v>6</v>
      </c>
      <c r="G45" s="60"/>
      <c r="H45" s="61"/>
      <c r="I45" s="62"/>
      <c r="J45" s="62"/>
      <c r="K45" s="62"/>
      <c r="L45" s="62"/>
      <c r="M45" s="62"/>
      <c r="N45" s="62"/>
      <c r="O45" s="62"/>
      <c r="P45" s="30" t="str">
        <f t="shared" si="5"/>
        <v/>
      </c>
      <c r="Q45" s="70"/>
      <c r="R45" s="70"/>
      <c r="S45" s="15">
        <f t="shared" si="1"/>
        <v>0</v>
      </c>
      <c r="T45" s="29" t="str">
        <f t="shared" si="2"/>
        <v/>
      </c>
      <c r="U45" s="15" t="str">
        <f t="shared" si="3"/>
        <v/>
      </c>
      <c r="V45" s="15" t="str">
        <f t="shared" si="4"/>
        <v/>
      </c>
    </row>
    <row r="46" spans="1:22" ht="24.9" customHeight="1" x14ac:dyDescent="0.3">
      <c r="A46" s="15">
        <v>37</v>
      </c>
      <c r="B46" s="53"/>
      <c r="C46" s="54"/>
      <c r="D46" s="55"/>
      <c r="E46" s="56"/>
      <c r="F46" s="74">
        <v>6</v>
      </c>
      <c r="G46" s="58"/>
      <c r="H46" s="59"/>
      <c r="I46" s="63"/>
      <c r="J46" s="63"/>
      <c r="K46" s="63"/>
      <c r="L46" s="63"/>
      <c r="M46" s="63"/>
      <c r="N46" s="63"/>
      <c r="O46" s="63"/>
      <c r="P46" s="30" t="str">
        <f t="shared" si="5"/>
        <v/>
      </c>
      <c r="Q46" s="70"/>
      <c r="R46" s="70"/>
      <c r="S46" s="15">
        <f t="shared" si="1"/>
        <v>0</v>
      </c>
      <c r="T46" s="29" t="str">
        <f t="shared" si="2"/>
        <v/>
      </c>
      <c r="U46" s="15" t="str">
        <f t="shared" si="3"/>
        <v/>
      </c>
      <c r="V46" s="15" t="str">
        <f t="shared" si="4"/>
        <v/>
      </c>
    </row>
    <row r="47" spans="1:22" ht="24.9" customHeight="1" x14ac:dyDescent="0.3">
      <c r="A47" s="15">
        <v>38</v>
      </c>
      <c r="B47" s="53"/>
      <c r="C47" s="54"/>
      <c r="D47" s="55"/>
      <c r="E47" s="56"/>
      <c r="F47" s="74">
        <v>6</v>
      </c>
      <c r="G47" s="60"/>
      <c r="H47" s="61"/>
      <c r="I47" s="62"/>
      <c r="J47" s="62"/>
      <c r="K47" s="62"/>
      <c r="L47" s="62"/>
      <c r="M47" s="62"/>
      <c r="N47" s="62"/>
      <c r="O47" s="62"/>
      <c r="P47" s="30" t="str">
        <f t="shared" si="5"/>
        <v/>
      </c>
      <c r="Q47" s="70"/>
      <c r="R47" s="70"/>
      <c r="S47" s="15">
        <f t="shared" si="1"/>
        <v>0</v>
      </c>
      <c r="T47" s="29" t="str">
        <f t="shared" si="2"/>
        <v/>
      </c>
      <c r="U47" s="15" t="str">
        <f t="shared" si="3"/>
        <v/>
      </c>
      <c r="V47" s="15" t="str">
        <f t="shared" si="4"/>
        <v/>
      </c>
    </row>
    <row r="48" spans="1:22" ht="24.9" customHeight="1" x14ac:dyDescent="0.3">
      <c r="A48" s="15">
        <v>39</v>
      </c>
      <c r="B48" s="53"/>
      <c r="C48" s="54"/>
      <c r="D48" s="55"/>
      <c r="E48" s="56"/>
      <c r="F48" s="74">
        <v>6</v>
      </c>
      <c r="G48" s="58"/>
      <c r="H48" s="59"/>
      <c r="I48" s="63"/>
      <c r="J48" s="63"/>
      <c r="K48" s="63"/>
      <c r="L48" s="63"/>
      <c r="M48" s="63"/>
      <c r="N48" s="63"/>
      <c r="O48" s="63"/>
      <c r="P48" s="30" t="str">
        <f t="shared" si="5"/>
        <v/>
      </c>
      <c r="Q48" s="70"/>
      <c r="R48" s="70"/>
      <c r="S48" s="15">
        <f t="shared" si="1"/>
        <v>0</v>
      </c>
      <c r="T48" s="29" t="str">
        <f t="shared" si="2"/>
        <v/>
      </c>
      <c r="U48" s="15" t="str">
        <f t="shared" si="3"/>
        <v/>
      </c>
      <c r="V48" s="15" t="str">
        <f t="shared" si="4"/>
        <v/>
      </c>
    </row>
    <row r="49" spans="1:22" ht="24.9" customHeight="1" x14ac:dyDescent="0.3">
      <c r="A49" s="15">
        <v>40</v>
      </c>
      <c r="B49" s="53"/>
      <c r="C49" s="54"/>
      <c r="D49" s="55"/>
      <c r="E49" s="56"/>
      <c r="F49" s="74">
        <v>6</v>
      </c>
      <c r="G49" s="60"/>
      <c r="H49" s="61"/>
      <c r="I49" s="62"/>
      <c r="J49" s="62"/>
      <c r="K49" s="62"/>
      <c r="L49" s="62"/>
      <c r="M49" s="62"/>
      <c r="N49" s="62"/>
      <c r="O49" s="62"/>
      <c r="P49" s="30" t="str">
        <f t="shared" si="5"/>
        <v/>
      </c>
      <c r="Q49" s="70"/>
      <c r="R49" s="70"/>
      <c r="S49" s="15">
        <f t="shared" si="1"/>
        <v>0</v>
      </c>
      <c r="T49" s="29" t="str">
        <f t="shared" si="2"/>
        <v/>
      </c>
      <c r="U49" s="15" t="str">
        <f t="shared" si="3"/>
        <v/>
      </c>
      <c r="V49" s="15" t="str">
        <f t="shared" si="4"/>
        <v/>
      </c>
    </row>
    <row r="50" spans="1:22" ht="24.9" customHeight="1" x14ac:dyDescent="0.3">
      <c r="A50" s="15">
        <v>41</v>
      </c>
      <c r="B50" s="53"/>
      <c r="C50" s="54"/>
      <c r="D50" s="55"/>
      <c r="E50" s="56"/>
      <c r="F50" s="74">
        <v>6</v>
      </c>
      <c r="G50" s="58"/>
      <c r="H50" s="59"/>
      <c r="I50" s="63"/>
      <c r="J50" s="63"/>
      <c r="K50" s="63"/>
      <c r="L50" s="63"/>
      <c r="M50" s="63"/>
      <c r="N50" s="63"/>
      <c r="O50" s="63"/>
      <c r="P50" s="30" t="str">
        <f t="shared" si="5"/>
        <v/>
      </c>
      <c r="Q50" s="70"/>
      <c r="R50" s="70"/>
      <c r="S50" s="15">
        <f t="shared" si="1"/>
        <v>0</v>
      </c>
      <c r="T50" s="29" t="str">
        <f t="shared" si="2"/>
        <v/>
      </c>
      <c r="U50" s="15" t="str">
        <f t="shared" si="3"/>
        <v/>
      </c>
      <c r="V50" s="15" t="str">
        <f t="shared" si="4"/>
        <v/>
      </c>
    </row>
    <row r="51" spans="1:22" ht="24.9" customHeight="1" x14ac:dyDescent="0.3">
      <c r="A51" s="15">
        <v>42</v>
      </c>
      <c r="B51" s="53"/>
      <c r="C51" s="54"/>
      <c r="D51" s="55"/>
      <c r="E51" s="56"/>
      <c r="F51" s="74">
        <v>6</v>
      </c>
      <c r="G51" s="60"/>
      <c r="H51" s="61"/>
      <c r="I51" s="62"/>
      <c r="J51" s="62"/>
      <c r="K51" s="62"/>
      <c r="L51" s="62"/>
      <c r="M51" s="62"/>
      <c r="N51" s="62"/>
      <c r="O51" s="62"/>
      <c r="P51" s="30" t="str">
        <f t="shared" si="5"/>
        <v/>
      </c>
      <c r="Q51" s="70"/>
      <c r="R51" s="70"/>
      <c r="S51" s="15">
        <f t="shared" si="1"/>
        <v>0</v>
      </c>
      <c r="T51" s="29" t="str">
        <f t="shared" si="2"/>
        <v/>
      </c>
      <c r="U51" s="15" t="str">
        <f t="shared" si="3"/>
        <v/>
      </c>
      <c r="V51" s="15" t="str">
        <f t="shared" si="4"/>
        <v/>
      </c>
    </row>
    <row r="52" spans="1:22" ht="24.9" customHeight="1" x14ac:dyDescent="0.3">
      <c r="A52" s="15">
        <v>43</v>
      </c>
      <c r="B52" s="53"/>
      <c r="C52" s="54"/>
      <c r="D52" s="55"/>
      <c r="E52" s="56"/>
      <c r="F52" s="74">
        <v>6</v>
      </c>
      <c r="G52" s="58"/>
      <c r="H52" s="59"/>
      <c r="I52" s="63"/>
      <c r="J52" s="63"/>
      <c r="K52" s="63"/>
      <c r="L52" s="63"/>
      <c r="M52" s="63"/>
      <c r="N52" s="63"/>
      <c r="O52" s="63"/>
      <c r="P52" s="30" t="str">
        <f t="shared" si="5"/>
        <v/>
      </c>
      <c r="Q52" s="70"/>
      <c r="R52" s="70"/>
      <c r="S52" s="15">
        <f t="shared" si="1"/>
        <v>0</v>
      </c>
      <c r="T52" s="29" t="str">
        <f t="shared" si="2"/>
        <v/>
      </c>
      <c r="U52" s="15" t="str">
        <f t="shared" si="3"/>
        <v/>
      </c>
      <c r="V52" s="15" t="str">
        <f t="shared" si="4"/>
        <v/>
      </c>
    </row>
    <row r="53" spans="1:22" ht="24.9" customHeight="1" x14ac:dyDescent="0.3">
      <c r="A53" s="15">
        <v>44</v>
      </c>
      <c r="B53" s="53"/>
      <c r="C53" s="54"/>
      <c r="D53" s="55"/>
      <c r="E53" s="56"/>
      <c r="F53" s="74">
        <v>6</v>
      </c>
      <c r="G53" s="60"/>
      <c r="H53" s="61"/>
      <c r="I53" s="62"/>
      <c r="J53" s="62"/>
      <c r="K53" s="62"/>
      <c r="L53" s="62"/>
      <c r="M53" s="62"/>
      <c r="N53" s="62"/>
      <c r="O53" s="62"/>
      <c r="P53" s="30" t="str">
        <f t="shared" si="5"/>
        <v/>
      </c>
      <c r="Q53" s="70"/>
      <c r="R53" s="70"/>
      <c r="S53" s="15">
        <f t="shared" si="1"/>
        <v>0</v>
      </c>
      <c r="T53" s="29" t="str">
        <f t="shared" si="2"/>
        <v/>
      </c>
      <c r="U53" s="15" t="str">
        <f t="shared" si="3"/>
        <v/>
      </c>
      <c r="V53" s="15" t="str">
        <f t="shared" si="4"/>
        <v/>
      </c>
    </row>
    <row r="54" spans="1:22" ht="24.9" customHeight="1" x14ac:dyDescent="0.3">
      <c r="A54" s="15">
        <v>45</v>
      </c>
      <c r="B54" s="53"/>
      <c r="C54" s="54"/>
      <c r="D54" s="55"/>
      <c r="E54" s="56"/>
      <c r="F54" s="74">
        <v>6</v>
      </c>
      <c r="G54" s="58"/>
      <c r="H54" s="59"/>
      <c r="I54" s="63"/>
      <c r="J54" s="63"/>
      <c r="K54" s="63"/>
      <c r="L54" s="63"/>
      <c r="M54" s="63"/>
      <c r="N54" s="63"/>
      <c r="O54" s="63"/>
      <c r="P54" s="30" t="str">
        <f t="shared" si="5"/>
        <v/>
      </c>
      <c r="Q54" s="70"/>
      <c r="R54" s="70"/>
      <c r="S54" s="15">
        <f t="shared" si="1"/>
        <v>0</v>
      </c>
      <c r="T54" s="29" t="str">
        <f t="shared" si="2"/>
        <v/>
      </c>
      <c r="U54" s="15" t="str">
        <f t="shared" si="3"/>
        <v/>
      </c>
      <c r="V54" s="15" t="str">
        <f t="shared" si="4"/>
        <v/>
      </c>
    </row>
    <row r="55" spans="1:22" ht="24.9" customHeight="1" x14ac:dyDescent="0.3">
      <c r="A55" s="15">
        <v>46</v>
      </c>
      <c r="B55" s="53"/>
      <c r="C55" s="54"/>
      <c r="D55" s="55"/>
      <c r="E55" s="56"/>
      <c r="F55" s="74">
        <v>6</v>
      </c>
      <c r="G55" s="60"/>
      <c r="H55" s="61"/>
      <c r="I55" s="62"/>
      <c r="J55" s="62"/>
      <c r="K55" s="62"/>
      <c r="L55" s="62"/>
      <c r="M55" s="62"/>
      <c r="N55" s="62"/>
      <c r="O55" s="62"/>
      <c r="P55" s="30" t="str">
        <f t="shared" si="5"/>
        <v/>
      </c>
      <c r="Q55" s="70"/>
      <c r="R55" s="70"/>
      <c r="S55" s="15">
        <f t="shared" si="1"/>
        <v>0</v>
      </c>
      <c r="T55" s="29" t="str">
        <f t="shared" si="2"/>
        <v/>
      </c>
      <c r="U55" s="15" t="str">
        <f t="shared" si="3"/>
        <v/>
      </c>
      <c r="V55" s="15" t="str">
        <f t="shared" si="4"/>
        <v/>
      </c>
    </row>
    <row r="56" spans="1:22" ht="24.9" customHeight="1" x14ac:dyDescent="0.3">
      <c r="A56" s="15">
        <v>47</v>
      </c>
      <c r="B56" s="53"/>
      <c r="C56" s="54"/>
      <c r="D56" s="55"/>
      <c r="E56" s="56"/>
      <c r="F56" s="74">
        <v>6</v>
      </c>
      <c r="G56" s="58"/>
      <c r="H56" s="59"/>
      <c r="I56" s="63"/>
      <c r="J56" s="63"/>
      <c r="K56" s="63"/>
      <c r="L56" s="63"/>
      <c r="M56" s="63"/>
      <c r="N56" s="63"/>
      <c r="O56" s="63"/>
      <c r="P56" s="30" t="str">
        <f t="shared" si="5"/>
        <v/>
      </c>
      <c r="Q56" s="70"/>
      <c r="R56" s="70"/>
      <c r="S56" s="15">
        <f t="shared" si="1"/>
        <v>0</v>
      </c>
      <c r="T56" s="29" t="str">
        <f t="shared" si="2"/>
        <v/>
      </c>
      <c r="U56" s="15" t="str">
        <f t="shared" si="3"/>
        <v/>
      </c>
      <c r="V56" s="15" t="str">
        <f t="shared" si="4"/>
        <v/>
      </c>
    </row>
    <row r="57" spans="1:22" ht="24.9" customHeight="1" x14ac:dyDescent="0.3">
      <c r="A57" s="15">
        <v>48</v>
      </c>
      <c r="B57" s="53"/>
      <c r="C57" s="54"/>
      <c r="D57" s="55"/>
      <c r="E57" s="56"/>
      <c r="F57" s="74">
        <v>6</v>
      </c>
      <c r="G57" s="60"/>
      <c r="H57" s="61"/>
      <c r="I57" s="62"/>
      <c r="J57" s="62"/>
      <c r="K57" s="62"/>
      <c r="L57" s="62"/>
      <c r="M57" s="62"/>
      <c r="N57" s="62"/>
      <c r="O57" s="62"/>
      <c r="P57" s="30" t="str">
        <f t="shared" si="5"/>
        <v/>
      </c>
      <c r="Q57" s="70"/>
      <c r="R57" s="70"/>
      <c r="S57" s="15">
        <f t="shared" si="1"/>
        <v>0</v>
      </c>
      <c r="T57" s="29" t="str">
        <f t="shared" si="2"/>
        <v/>
      </c>
      <c r="U57" s="15" t="str">
        <f t="shared" si="3"/>
        <v/>
      </c>
      <c r="V57" s="15" t="str">
        <f t="shared" si="4"/>
        <v/>
      </c>
    </row>
    <row r="58" spans="1:22" ht="24.9" customHeight="1" x14ac:dyDescent="0.3">
      <c r="A58" s="15">
        <v>49</v>
      </c>
      <c r="B58" s="53"/>
      <c r="C58" s="54"/>
      <c r="D58" s="55"/>
      <c r="E58" s="56"/>
      <c r="F58" s="74">
        <v>6</v>
      </c>
      <c r="G58" s="58"/>
      <c r="H58" s="59"/>
      <c r="I58" s="63"/>
      <c r="J58" s="63"/>
      <c r="K58" s="63"/>
      <c r="L58" s="63"/>
      <c r="M58" s="63"/>
      <c r="N58" s="63"/>
      <c r="O58" s="63"/>
      <c r="P58" s="30" t="str">
        <f t="shared" si="5"/>
        <v/>
      </c>
      <c r="Q58" s="70"/>
      <c r="R58" s="70"/>
      <c r="S58" s="15">
        <f t="shared" si="1"/>
        <v>0</v>
      </c>
      <c r="T58" s="29" t="str">
        <f t="shared" si="2"/>
        <v/>
      </c>
      <c r="U58" s="15" t="str">
        <f t="shared" si="3"/>
        <v/>
      </c>
      <c r="V58" s="15" t="str">
        <f t="shared" si="4"/>
        <v/>
      </c>
    </row>
    <row r="59" spans="1:22" ht="24.9" customHeight="1" x14ac:dyDescent="0.3">
      <c r="A59" s="15">
        <v>50</v>
      </c>
      <c r="B59" s="53"/>
      <c r="C59" s="54"/>
      <c r="D59" s="55"/>
      <c r="E59" s="56"/>
      <c r="F59" s="74">
        <v>6</v>
      </c>
      <c r="G59" s="60"/>
      <c r="H59" s="61"/>
      <c r="I59" s="62"/>
      <c r="J59" s="62"/>
      <c r="K59" s="62"/>
      <c r="L59" s="62"/>
      <c r="M59" s="62"/>
      <c r="N59" s="62"/>
      <c r="O59" s="62"/>
      <c r="P59" s="30" t="str">
        <f t="shared" si="5"/>
        <v/>
      </c>
      <c r="Q59" s="70"/>
      <c r="R59" s="70"/>
      <c r="S59" s="15">
        <f t="shared" si="1"/>
        <v>0</v>
      </c>
      <c r="T59" s="29" t="str">
        <f t="shared" si="2"/>
        <v/>
      </c>
      <c r="U59" s="15" t="str">
        <f t="shared" si="3"/>
        <v/>
      </c>
      <c r="V59" s="15" t="str">
        <f t="shared" si="4"/>
        <v/>
      </c>
    </row>
    <row r="60" spans="1:22" ht="24.9" customHeight="1" x14ac:dyDescent="0.3">
      <c r="F60" s="34" t="s">
        <v>16</v>
      </c>
      <c r="G60" s="31" t="e">
        <f t="shared" ref="G60:O60" si="6">AVERAGE(G10:G59)</f>
        <v>#DIV/0!</v>
      </c>
      <c r="H60" s="32" t="e">
        <f t="shared" si="6"/>
        <v>#DIV/0!</v>
      </c>
      <c r="I60" s="33" t="e">
        <f t="shared" si="6"/>
        <v>#DIV/0!</v>
      </c>
      <c r="J60" s="33" t="e">
        <f t="shared" si="6"/>
        <v>#DIV/0!</v>
      </c>
      <c r="K60" s="33" t="e">
        <f t="shared" si="6"/>
        <v>#DIV/0!</v>
      </c>
      <c r="L60" s="33" t="e">
        <f t="shared" si="6"/>
        <v>#DIV/0!</v>
      </c>
      <c r="M60" s="33" t="e">
        <f t="shared" si="6"/>
        <v>#DIV/0!</v>
      </c>
      <c r="N60" s="33" t="e">
        <f t="shared" si="6"/>
        <v>#DIV/0!</v>
      </c>
      <c r="O60" s="33" t="e">
        <f t="shared" si="6"/>
        <v>#DIV/0!</v>
      </c>
    </row>
    <row r="61" spans="1:22" ht="24.9" customHeight="1" x14ac:dyDescent="0.3">
      <c r="F61" s="34" t="s">
        <v>17</v>
      </c>
      <c r="G61" s="31">
        <f t="shared" ref="G61:O61" si="7">MAX(G10:G59)</f>
        <v>0</v>
      </c>
      <c r="H61" s="32">
        <f t="shared" si="7"/>
        <v>0</v>
      </c>
      <c r="I61" s="33">
        <f t="shared" si="7"/>
        <v>0</v>
      </c>
      <c r="J61" s="33">
        <f t="shared" si="7"/>
        <v>0</v>
      </c>
      <c r="K61" s="33">
        <f t="shared" si="7"/>
        <v>0</v>
      </c>
      <c r="L61" s="33">
        <f t="shared" si="7"/>
        <v>0</v>
      </c>
      <c r="M61" s="33">
        <f t="shared" si="7"/>
        <v>0</v>
      </c>
      <c r="N61" s="33">
        <f t="shared" si="7"/>
        <v>0</v>
      </c>
      <c r="O61" s="33">
        <f t="shared" si="7"/>
        <v>0</v>
      </c>
      <c r="Q61" s="71" t="s">
        <v>21</v>
      </c>
      <c r="R61" s="72"/>
      <c r="S61" s="72"/>
      <c r="T61" s="73" t="e">
        <f>AVERAGE(G10:O59)</f>
        <v>#DIV/0!</v>
      </c>
    </row>
    <row r="62" spans="1:22" ht="24.9" customHeight="1" x14ac:dyDescent="0.3">
      <c r="F62" s="34" t="s">
        <v>18</v>
      </c>
      <c r="G62" s="31">
        <f t="shared" ref="G62:O62" si="8">MIN(G10:G59)</f>
        <v>0</v>
      </c>
      <c r="H62" s="32">
        <f t="shared" si="8"/>
        <v>0</v>
      </c>
      <c r="I62" s="33">
        <f t="shared" si="8"/>
        <v>0</v>
      </c>
      <c r="J62" s="33">
        <f t="shared" si="8"/>
        <v>0</v>
      </c>
      <c r="K62" s="33">
        <f t="shared" si="8"/>
        <v>0</v>
      </c>
      <c r="L62" s="33">
        <f t="shared" si="8"/>
        <v>0</v>
      </c>
      <c r="M62" s="33">
        <f t="shared" si="8"/>
        <v>0</v>
      </c>
      <c r="N62" s="33">
        <f t="shared" si="8"/>
        <v>0</v>
      </c>
      <c r="O62" s="33">
        <f t="shared" si="8"/>
        <v>0</v>
      </c>
    </row>
    <row r="63" spans="1:22" ht="24.9" customHeight="1" x14ac:dyDescent="0.3">
      <c r="F63" s="34" t="s">
        <v>19</v>
      </c>
      <c r="G63" s="31">
        <f>G61-G62</f>
        <v>0</v>
      </c>
      <c r="H63" s="32">
        <f t="shared" ref="H63:O63" si="9">H61-H62</f>
        <v>0</v>
      </c>
      <c r="I63" s="33">
        <f t="shared" si="9"/>
        <v>0</v>
      </c>
      <c r="J63" s="33">
        <f t="shared" si="9"/>
        <v>0</v>
      </c>
      <c r="K63" s="33">
        <f t="shared" si="9"/>
        <v>0</v>
      </c>
      <c r="L63" s="33">
        <f t="shared" si="9"/>
        <v>0</v>
      </c>
      <c r="M63" s="33">
        <f t="shared" si="9"/>
        <v>0</v>
      </c>
      <c r="N63" s="33">
        <f t="shared" si="9"/>
        <v>0</v>
      </c>
      <c r="O63" s="33">
        <f t="shared" si="9"/>
        <v>0</v>
      </c>
    </row>
  </sheetData>
  <sheetProtection algorithmName="SHA-512" hashValue="Azgu33A5ReYrW2n56+I++X7rpLuYiZHxAmNgWzu/1YyUJj4CHjt3cY8CZtn23+v8uCMgH+NmdUssoCZVKNQf2g==" saltValue="XQ9uN5d3dY0yMFWn0wLSXQ==" spinCount="100000" sheet="1" objects="1" scenarios="1" selectLockedCells="1"/>
  <dataConsolidate function="count"/>
  <mergeCells count="4">
    <mergeCell ref="A2:B2"/>
    <mergeCell ref="E2:F2"/>
    <mergeCell ref="T2:V4"/>
    <mergeCell ref="D3:F3"/>
  </mergeCells>
  <conditionalFormatting sqref="Q15:R59">
    <cfRule type="cellIs" dxfId="159" priority="45" stopIfTrue="1" operator="equal">
      <formula>""</formula>
    </cfRule>
  </conditionalFormatting>
  <conditionalFormatting sqref="V10:V59">
    <cfRule type="cellIs" dxfId="158" priority="40" stopIfTrue="1" operator="equal">
      <formula>"P"</formula>
    </cfRule>
    <cfRule type="cellIs" dxfId="157" priority="41" stopIfTrue="1" operator="equal">
      <formula>"R"</formula>
    </cfRule>
    <cfRule type="cellIs" dxfId="156" priority="42" stopIfTrue="1" operator="equal">
      <formula>"F"</formula>
    </cfRule>
  </conditionalFormatting>
  <conditionalFormatting sqref="V10:V59">
    <cfRule type="cellIs" dxfId="155" priority="39" stopIfTrue="1" operator="equal">
      <formula>"Fail"</formula>
    </cfRule>
  </conditionalFormatting>
  <conditionalFormatting sqref="V10:V59">
    <cfRule type="cellIs" dxfId="154" priority="38" stopIfTrue="1" operator="equal">
      <formula>"Bronze"</formula>
    </cfRule>
  </conditionalFormatting>
  <conditionalFormatting sqref="V10:V59">
    <cfRule type="cellIs" dxfId="153" priority="37" stopIfTrue="1" operator="equal">
      <formula>"Silver"</formula>
    </cfRule>
  </conditionalFormatting>
  <conditionalFormatting sqref="V10:V59">
    <cfRule type="cellIs" dxfId="152" priority="36" stopIfTrue="1" operator="equal">
      <formula>"Gold"</formula>
    </cfRule>
  </conditionalFormatting>
  <conditionalFormatting sqref="U10:U59">
    <cfRule type="cellIs" dxfId="151" priority="29" stopIfTrue="1" operator="greaterThan">
      <formula>2</formula>
    </cfRule>
  </conditionalFormatting>
  <conditionalFormatting sqref="U10:U59">
    <cfRule type="cellIs" dxfId="150" priority="28" stopIfTrue="1" operator="equal">
      <formula>""</formula>
    </cfRule>
  </conditionalFormatting>
  <conditionalFormatting sqref="G61:O61">
    <cfRule type="aboveAverage" dxfId="149" priority="26" stopIfTrue="1" stdDev="1"/>
    <cfRule type="aboveAverage" dxfId="148" priority="27" stopIfTrue="1" aboveAverage="0" stdDev="1"/>
  </conditionalFormatting>
  <conditionalFormatting sqref="G62:O62">
    <cfRule type="aboveAverage" dxfId="147" priority="24" stopIfTrue="1" stdDev="1"/>
    <cfRule type="aboveAverage" dxfId="146" priority="25" stopIfTrue="1" aboveAverage="0" stdDev="1"/>
  </conditionalFormatting>
  <conditionalFormatting sqref="G63:O63">
    <cfRule type="aboveAverage" dxfId="145" priority="22" stopIfTrue="1" stdDev="1"/>
    <cfRule type="aboveAverage" dxfId="144" priority="23" stopIfTrue="1" aboveAverage="0" stdDev="1"/>
  </conditionalFormatting>
  <conditionalFormatting sqref="G60:O60">
    <cfRule type="aboveAverage" dxfId="143" priority="17" stopIfTrue="1" stdDev="1"/>
    <cfRule type="aboveAverage" dxfId="142" priority="18" stopIfTrue="1" aboveAverage="0" stdDev="1"/>
  </conditionalFormatting>
  <conditionalFormatting sqref="G62:O62">
    <cfRule type="aboveAverage" dxfId="141" priority="15" stopIfTrue="1" stdDev="1"/>
    <cfRule type="aboveAverage" dxfId="140" priority="16" stopIfTrue="1" aboveAverage="0" stdDev="1"/>
  </conditionalFormatting>
  <conditionalFormatting sqref="G63:O63">
    <cfRule type="aboveAverage" dxfId="139" priority="13" stopIfTrue="1" stdDev="1"/>
    <cfRule type="aboveAverage" dxfId="138" priority="14" stopIfTrue="1" aboveAverage="0" stdDev="1"/>
  </conditionalFormatting>
  <conditionalFormatting sqref="G63:O63">
    <cfRule type="aboveAverage" dxfId="137" priority="11" stopIfTrue="1" stdDev="1"/>
    <cfRule type="aboveAverage" dxfId="136" priority="12" stopIfTrue="1" aboveAverage="0" stdDev="1"/>
  </conditionalFormatting>
  <conditionalFormatting sqref="Q10:Q14">
    <cfRule type="cellIs" dxfId="135" priority="10" stopIfTrue="1" operator="equal">
      <formula>""</formula>
    </cfRule>
  </conditionalFormatting>
  <conditionalFormatting sqref="R10:R14">
    <cfRule type="cellIs" dxfId="134" priority="9" stopIfTrue="1" operator="equal">
      <formula>""</formula>
    </cfRule>
  </conditionalFormatting>
  <conditionalFormatting sqref="T10:T59">
    <cfRule type="cellIs" dxfId="133" priority="3" stopIfTrue="1" operator="equal">
      <formula>""</formula>
    </cfRule>
    <cfRule type="cellIs" dxfId="132" priority="4" stopIfTrue="1" operator="lessThan">
      <formula>5</formula>
    </cfRule>
    <cfRule type="cellIs" dxfId="131" priority="5" stopIfTrue="1" operator="lessThan">
      <formula>6</formula>
    </cfRule>
    <cfRule type="cellIs" dxfId="130" priority="6" stopIfTrue="1" operator="lessThan">
      <formula>7</formula>
    </cfRule>
    <cfRule type="cellIs" dxfId="129" priority="7" stopIfTrue="1" operator="greaterThanOrEqual">
      <formula>7</formula>
    </cfRule>
  </conditionalFormatting>
  <conditionalFormatting sqref="T10:T59">
    <cfRule type="cellIs" dxfId="128" priority="2" stopIfTrue="1" operator="equal">
      <formula>0</formula>
    </cfRule>
  </conditionalFormatting>
  <conditionalFormatting sqref="G10:O59">
    <cfRule type="expression" priority="19" stopIfTrue="1">
      <formula>G10&lt;($T$61-4)</formula>
    </cfRule>
    <cfRule type="expression" dxfId="127" priority="20">
      <formula>G10&lt;($T$61-1)</formula>
    </cfRule>
    <cfRule type="expression" dxfId="126" priority="21">
      <formula>G10&gt;($T$61+1)</formula>
    </cfRule>
  </conditionalFormatting>
  <conditionalFormatting sqref="S10:S59">
    <cfRule type="cellIs" dxfId="125" priority="1" stopIfTrue="1" operator="equal">
      <formula>""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S63"/>
  <sheetViews>
    <sheetView zoomScale="115" zoomScaleNormal="115" workbookViewId="0">
      <selection activeCell="G10" sqref="G10:J10"/>
    </sheetView>
  </sheetViews>
  <sheetFormatPr defaultColWidth="8.88671875" defaultRowHeight="14.4" x14ac:dyDescent="0.3"/>
  <cols>
    <col min="1" max="1" width="7.109375" style="19" customWidth="1"/>
    <col min="2" max="2" width="16.6640625" customWidth="1"/>
    <col min="3" max="3" width="16.88671875" customWidth="1"/>
    <col min="4" max="4" width="18.44140625" bestFit="1" customWidth="1"/>
    <col min="5" max="5" width="16.109375" customWidth="1"/>
    <col min="6" max="6" width="11.33203125" style="19" customWidth="1"/>
    <col min="7" max="7" width="7.88671875" style="19" customWidth="1"/>
    <col min="8" max="8" width="6.44140625" style="19" customWidth="1"/>
    <col min="9" max="16" width="6.44140625" style="20" customWidth="1"/>
    <col min="17" max="17" width="12.6640625" customWidth="1"/>
    <col min="18" max="18" width="15.88671875" customWidth="1"/>
    <col min="19" max="19" width="18.109375" customWidth="1"/>
  </cols>
  <sheetData>
    <row r="1" spans="1:19" s="2" customFormat="1" ht="24.9" customHeight="1" thickBot="1" x14ac:dyDescent="0.4">
      <c r="A1" s="1" t="s">
        <v>49</v>
      </c>
      <c r="D1" s="3"/>
      <c r="E1" s="3"/>
      <c r="F1" s="4"/>
      <c r="G1" s="4"/>
      <c r="H1" s="4"/>
      <c r="I1" s="5"/>
      <c r="J1" s="5"/>
      <c r="K1" s="5"/>
      <c r="L1" s="5"/>
      <c r="M1" s="5"/>
      <c r="N1" s="5"/>
      <c r="O1" s="5"/>
      <c r="P1" s="5"/>
    </row>
    <row r="2" spans="1:19" s="2" customFormat="1" ht="24.9" customHeight="1" x14ac:dyDescent="0.35">
      <c r="A2" s="114"/>
      <c r="B2" s="115"/>
      <c r="C2" s="67"/>
      <c r="D2" s="68" t="s">
        <v>0</v>
      </c>
      <c r="E2" s="116"/>
      <c r="F2" s="117"/>
      <c r="G2" s="7"/>
      <c r="I2" s="8"/>
      <c r="J2" s="8"/>
      <c r="K2" s="9"/>
      <c r="L2" s="9"/>
      <c r="M2" s="9"/>
      <c r="N2" s="9"/>
      <c r="O2" s="9"/>
      <c r="P2" s="9"/>
      <c r="Q2" s="118" t="s">
        <v>1</v>
      </c>
      <c r="R2" s="118"/>
      <c r="S2" s="118"/>
    </row>
    <row r="3" spans="1:19" s="2" customFormat="1" ht="24.9" customHeight="1" x14ac:dyDescent="0.35">
      <c r="A3" s="68" t="s">
        <v>2</v>
      </c>
      <c r="B3" s="69"/>
      <c r="C3" s="69"/>
      <c r="D3" s="116"/>
      <c r="E3" s="120"/>
      <c r="F3" s="117"/>
      <c r="G3" s="7"/>
      <c r="I3" s="8"/>
      <c r="J3" s="8"/>
      <c r="K3" s="9"/>
      <c r="L3" s="9"/>
      <c r="M3" s="9"/>
      <c r="N3" s="9"/>
      <c r="O3" s="9"/>
      <c r="P3" s="9"/>
      <c r="Q3" s="119"/>
      <c r="R3" s="119"/>
      <c r="S3" s="119"/>
    </row>
    <row r="4" spans="1:19" s="2" customFormat="1" ht="17.25" customHeight="1" x14ac:dyDescent="0.35">
      <c r="A4" s="7"/>
      <c r="F4" s="7"/>
      <c r="G4" s="7"/>
      <c r="H4" s="7"/>
      <c r="I4" s="9"/>
      <c r="J4" s="9"/>
      <c r="K4" s="9"/>
      <c r="L4" s="9"/>
      <c r="M4" s="9"/>
      <c r="N4" s="9"/>
      <c r="O4" s="9"/>
      <c r="P4" s="9"/>
      <c r="Q4" s="119"/>
      <c r="R4" s="119"/>
      <c r="S4" s="119"/>
    </row>
    <row r="5" spans="1:19" s="2" customFormat="1" ht="17.25" customHeight="1" x14ac:dyDescent="0.35">
      <c r="A5" s="7"/>
      <c r="B5" s="7"/>
      <c r="C5" s="7"/>
      <c r="D5" s="7"/>
      <c r="E5" s="7"/>
      <c r="F5" s="7"/>
      <c r="G5" s="7"/>
      <c r="H5" s="7"/>
      <c r="I5" s="9"/>
      <c r="J5" s="9"/>
      <c r="K5" s="9"/>
      <c r="L5" s="9"/>
      <c r="M5" s="9"/>
      <c r="N5" s="9"/>
      <c r="O5" s="9"/>
      <c r="P5" s="9"/>
    </row>
    <row r="6" spans="1:19" s="2" customFormat="1" ht="19.5" customHeight="1" x14ac:dyDescent="0.35">
      <c r="A6" s="7"/>
      <c r="B6" s="7"/>
      <c r="C6" s="7"/>
      <c r="D6" s="7"/>
      <c r="E6" s="7"/>
    </row>
    <row r="7" spans="1:19" s="2" customFormat="1" ht="68.25" customHeight="1" x14ac:dyDescent="0.35">
      <c r="A7" s="7"/>
      <c r="B7" s="7"/>
      <c r="C7" s="7"/>
      <c r="D7" s="7"/>
      <c r="E7" s="7"/>
      <c r="F7" s="27" t="s">
        <v>3</v>
      </c>
      <c r="G7" s="64"/>
      <c r="H7" s="64"/>
      <c r="I7" s="64"/>
      <c r="J7" s="64"/>
      <c r="K7" s="64"/>
      <c r="L7" s="64"/>
      <c r="M7" s="64"/>
      <c r="N7" s="64"/>
      <c r="O7" s="64"/>
      <c r="P7" s="64"/>
    </row>
    <row r="8" spans="1:19" s="2" customFormat="1" ht="70.5" customHeight="1" thickBot="1" x14ac:dyDescent="0.4">
      <c r="A8" s="7"/>
      <c r="B8" s="7"/>
      <c r="C8" s="7"/>
      <c r="D8" s="7"/>
      <c r="E8" s="7"/>
      <c r="F8" s="24" t="s">
        <v>15</v>
      </c>
      <c r="G8" s="65"/>
      <c r="H8" s="65"/>
      <c r="I8" s="65"/>
      <c r="J8" s="65"/>
      <c r="K8" s="65"/>
      <c r="L8" s="65"/>
      <c r="M8" s="65"/>
      <c r="N8" s="65"/>
      <c r="O8" s="65"/>
      <c r="P8" s="66"/>
    </row>
    <row r="9" spans="1:19" s="14" customFormat="1" ht="57" customHeight="1" thickBot="1" x14ac:dyDescent="0.35">
      <c r="A9" s="10" t="s">
        <v>4</v>
      </c>
      <c r="B9" s="11" t="s">
        <v>5</v>
      </c>
      <c r="C9" s="11" t="s">
        <v>6</v>
      </c>
      <c r="D9" s="11" t="s">
        <v>7</v>
      </c>
      <c r="E9" s="10" t="s">
        <v>8</v>
      </c>
      <c r="F9" s="21" t="s">
        <v>50</v>
      </c>
      <c r="G9" s="22">
        <v>1</v>
      </c>
      <c r="H9" s="21">
        <v>2</v>
      </c>
      <c r="I9" s="23">
        <v>3</v>
      </c>
      <c r="J9" s="23">
        <v>4</v>
      </c>
      <c r="K9" s="23">
        <v>5</v>
      </c>
      <c r="L9" s="23">
        <v>6</v>
      </c>
      <c r="M9" s="23">
        <v>7</v>
      </c>
      <c r="N9" s="23">
        <v>8</v>
      </c>
      <c r="O9" s="23">
        <v>9</v>
      </c>
      <c r="P9" s="23">
        <v>10</v>
      </c>
      <c r="Q9" s="10" t="s">
        <v>12</v>
      </c>
      <c r="R9" s="13" t="s">
        <v>13</v>
      </c>
      <c r="S9" s="13" t="s">
        <v>14</v>
      </c>
    </row>
    <row r="10" spans="1:19" ht="24.9" customHeight="1" x14ac:dyDescent="0.3">
      <c r="A10" s="15">
        <v>1</v>
      </c>
      <c r="B10" s="35"/>
      <c r="C10" s="35"/>
      <c r="D10" s="36"/>
      <c r="E10" s="37"/>
      <c r="F10" s="74">
        <v>1</v>
      </c>
      <c r="G10" s="60"/>
      <c r="H10" s="61"/>
      <c r="I10" s="62"/>
      <c r="J10" s="62"/>
      <c r="K10" s="62"/>
      <c r="L10" s="62"/>
      <c r="M10" s="62"/>
      <c r="N10" s="62"/>
      <c r="O10" s="62"/>
      <c r="P10" s="62"/>
      <c r="Q10" s="29" t="str">
        <f>IF(SUM(G10:P10)=0,"",SUM(G10:P10)/10)</f>
        <v/>
      </c>
      <c r="R10" s="15" t="str">
        <f>IF(Q10="","",COUNTIF(G10:P10,"&lt;4.5"))</f>
        <v/>
      </c>
      <c r="S10" s="15" t="str">
        <f>IF(Q10="","",IF(R10&gt;2,"Fail",IF(Q10&lt;5,"Fail",IF(Q10&lt;6,"Bronze",IF(Q10&lt;7,"Silver","Gold")))))</f>
        <v/>
      </c>
    </row>
    <row r="11" spans="1:19" ht="24.9" customHeight="1" x14ac:dyDescent="0.3">
      <c r="A11" s="15">
        <v>2</v>
      </c>
      <c r="B11" s="38"/>
      <c r="C11" s="39"/>
      <c r="D11" s="36"/>
      <c r="E11" s="40"/>
      <c r="F11" s="74">
        <v>1</v>
      </c>
      <c r="G11" s="60"/>
      <c r="H11" s="61"/>
      <c r="I11" s="62"/>
      <c r="J11" s="62"/>
      <c r="K11" s="62"/>
      <c r="L11" s="62"/>
      <c r="M11" s="62"/>
      <c r="N11" s="62"/>
      <c r="O11" s="62"/>
      <c r="P11" s="62"/>
      <c r="Q11" s="29" t="str">
        <f t="shared" ref="Q11:Q59" si="0">IF(SUM(G11:P11)=0,"",SUM(G11:P11)/10)</f>
        <v/>
      </c>
      <c r="R11" s="15" t="str">
        <f t="shared" ref="R11:R59" si="1">IF(Q11="","",COUNTIF(G11:P11,"&lt;4.5"))</f>
        <v/>
      </c>
      <c r="S11" s="15" t="str">
        <f t="shared" ref="S11:S59" si="2">IF(Q11="","",IF(R11&gt;2,"Fail",IF(Q11&lt;5,"Fail",IF(Q11&lt;6,"Bronze",IF(Q11&lt;7,"Silver","Gold")))))</f>
        <v/>
      </c>
    </row>
    <row r="12" spans="1:19" ht="24.9" customHeight="1" x14ac:dyDescent="0.3">
      <c r="A12" s="16">
        <v>3</v>
      </c>
      <c r="B12" s="41"/>
      <c r="C12" s="41"/>
      <c r="D12" s="42"/>
      <c r="E12" s="43"/>
      <c r="F12" s="74">
        <v>1</v>
      </c>
      <c r="G12" s="60"/>
      <c r="H12" s="61"/>
      <c r="I12" s="62"/>
      <c r="J12" s="62"/>
      <c r="K12" s="62"/>
      <c r="L12" s="62"/>
      <c r="M12" s="62"/>
      <c r="N12" s="62"/>
      <c r="O12" s="62"/>
      <c r="P12" s="62"/>
      <c r="Q12" s="29" t="str">
        <f t="shared" si="0"/>
        <v/>
      </c>
      <c r="R12" s="15" t="str">
        <f t="shared" si="1"/>
        <v/>
      </c>
      <c r="S12" s="15" t="str">
        <f t="shared" si="2"/>
        <v/>
      </c>
    </row>
    <row r="13" spans="1:19" ht="24.9" customHeight="1" x14ac:dyDescent="0.3">
      <c r="A13" s="15">
        <v>4</v>
      </c>
      <c r="B13" s="44"/>
      <c r="C13" s="44"/>
      <c r="D13" s="36"/>
      <c r="E13" s="37"/>
      <c r="F13" s="74">
        <v>1</v>
      </c>
      <c r="G13" s="60"/>
      <c r="H13" s="61"/>
      <c r="I13" s="62"/>
      <c r="J13" s="62"/>
      <c r="K13" s="62"/>
      <c r="L13" s="62"/>
      <c r="M13" s="62"/>
      <c r="N13" s="62"/>
      <c r="O13" s="62"/>
      <c r="P13" s="62"/>
      <c r="Q13" s="29" t="str">
        <f t="shared" si="0"/>
        <v/>
      </c>
      <c r="R13" s="15" t="str">
        <f t="shared" si="1"/>
        <v/>
      </c>
      <c r="S13" s="15" t="str">
        <f t="shared" si="2"/>
        <v/>
      </c>
    </row>
    <row r="14" spans="1:19" ht="24.9" customHeight="1" x14ac:dyDescent="0.3">
      <c r="A14" s="15">
        <v>5</v>
      </c>
      <c r="B14" s="44"/>
      <c r="C14" s="44"/>
      <c r="D14" s="35"/>
      <c r="E14" s="37"/>
      <c r="F14" s="74">
        <v>1</v>
      </c>
      <c r="G14" s="60"/>
      <c r="H14" s="61"/>
      <c r="I14" s="62"/>
      <c r="J14" s="62"/>
      <c r="K14" s="62"/>
      <c r="L14" s="62"/>
      <c r="M14" s="62"/>
      <c r="N14" s="62"/>
      <c r="O14" s="62"/>
      <c r="P14" s="62"/>
      <c r="Q14" s="29" t="str">
        <f t="shared" si="0"/>
        <v/>
      </c>
      <c r="R14" s="15" t="str">
        <f t="shared" si="1"/>
        <v/>
      </c>
      <c r="S14" s="15" t="str">
        <f t="shared" si="2"/>
        <v/>
      </c>
    </row>
    <row r="15" spans="1:19" ht="24.9" customHeight="1" x14ac:dyDescent="0.3">
      <c r="A15" s="15">
        <v>6</v>
      </c>
      <c r="B15" s="45"/>
      <c r="C15" s="46"/>
      <c r="D15" s="36"/>
      <c r="E15" s="37"/>
      <c r="F15" s="74">
        <v>1</v>
      </c>
      <c r="G15" s="60"/>
      <c r="H15" s="61"/>
      <c r="I15" s="62"/>
      <c r="J15" s="62"/>
      <c r="K15" s="62"/>
      <c r="L15" s="62"/>
      <c r="M15" s="62"/>
      <c r="N15" s="62"/>
      <c r="O15" s="62"/>
      <c r="P15" s="62"/>
      <c r="Q15" s="29" t="str">
        <f t="shared" si="0"/>
        <v/>
      </c>
      <c r="R15" s="15" t="str">
        <f t="shared" si="1"/>
        <v/>
      </c>
      <c r="S15" s="15" t="str">
        <f t="shared" si="2"/>
        <v/>
      </c>
    </row>
    <row r="16" spans="1:19" ht="24.9" customHeight="1" x14ac:dyDescent="0.3">
      <c r="A16" s="15">
        <v>7</v>
      </c>
      <c r="B16" s="41"/>
      <c r="C16" s="41"/>
      <c r="D16" s="47"/>
      <c r="E16" s="43"/>
      <c r="F16" s="74">
        <v>1</v>
      </c>
      <c r="G16" s="60"/>
      <c r="H16" s="61"/>
      <c r="I16" s="62"/>
      <c r="J16" s="62"/>
      <c r="K16" s="62"/>
      <c r="L16" s="62"/>
      <c r="M16" s="62"/>
      <c r="N16" s="62"/>
      <c r="O16" s="62"/>
      <c r="P16" s="62"/>
      <c r="Q16" s="29" t="str">
        <f t="shared" si="0"/>
        <v/>
      </c>
      <c r="R16" s="15" t="str">
        <f t="shared" si="1"/>
        <v/>
      </c>
      <c r="S16" s="15" t="str">
        <f t="shared" si="2"/>
        <v/>
      </c>
    </row>
    <row r="17" spans="1:19" ht="24.9" customHeight="1" x14ac:dyDescent="0.3">
      <c r="A17" s="15">
        <v>8</v>
      </c>
      <c r="B17" s="48"/>
      <c r="C17" s="48"/>
      <c r="D17" s="49"/>
      <c r="E17" s="50"/>
      <c r="F17" s="74">
        <v>1</v>
      </c>
      <c r="G17" s="60"/>
      <c r="H17" s="61"/>
      <c r="I17" s="62"/>
      <c r="J17" s="62"/>
      <c r="K17" s="62"/>
      <c r="L17" s="62"/>
      <c r="M17" s="62"/>
      <c r="N17" s="62"/>
      <c r="O17" s="62"/>
      <c r="P17" s="62"/>
      <c r="Q17" s="29" t="str">
        <f t="shared" si="0"/>
        <v/>
      </c>
      <c r="R17" s="15" t="str">
        <f t="shared" si="1"/>
        <v/>
      </c>
      <c r="S17" s="15" t="str">
        <f t="shared" si="2"/>
        <v/>
      </c>
    </row>
    <row r="18" spans="1:19" ht="24.9" customHeight="1" x14ac:dyDescent="0.3">
      <c r="A18" s="15">
        <v>9</v>
      </c>
      <c r="B18" s="45"/>
      <c r="C18" s="46"/>
      <c r="D18" s="51"/>
      <c r="E18" s="52"/>
      <c r="F18" s="74">
        <v>1</v>
      </c>
      <c r="G18" s="60"/>
      <c r="H18" s="61"/>
      <c r="I18" s="62"/>
      <c r="J18" s="62"/>
      <c r="K18" s="62"/>
      <c r="L18" s="62"/>
      <c r="M18" s="62"/>
      <c r="N18" s="62"/>
      <c r="O18" s="62"/>
      <c r="P18" s="62"/>
      <c r="Q18" s="29" t="str">
        <f t="shared" si="0"/>
        <v/>
      </c>
      <c r="R18" s="15" t="str">
        <f t="shared" si="1"/>
        <v/>
      </c>
      <c r="S18" s="15" t="str">
        <f t="shared" si="2"/>
        <v/>
      </c>
    </row>
    <row r="19" spans="1:19" ht="24.9" customHeight="1" x14ac:dyDescent="0.3">
      <c r="A19" s="15">
        <v>10</v>
      </c>
      <c r="B19" s="41"/>
      <c r="C19" s="41"/>
      <c r="D19" s="42"/>
      <c r="E19" s="43"/>
      <c r="F19" s="74">
        <v>1</v>
      </c>
      <c r="G19" s="60"/>
      <c r="H19" s="61"/>
      <c r="I19" s="62"/>
      <c r="J19" s="62"/>
      <c r="K19" s="62"/>
      <c r="L19" s="62"/>
      <c r="M19" s="62"/>
      <c r="N19" s="62"/>
      <c r="O19" s="62"/>
      <c r="P19" s="62"/>
      <c r="Q19" s="29" t="str">
        <f t="shared" si="0"/>
        <v/>
      </c>
      <c r="R19" s="15" t="str">
        <f t="shared" si="1"/>
        <v/>
      </c>
      <c r="S19" s="15" t="str">
        <f t="shared" si="2"/>
        <v/>
      </c>
    </row>
    <row r="20" spans="1:19" ht="24.9" customHeight="1" x14ac:dyDescent="0.3">
      <c r="A20" s="15">
        <v>11</v>
      </c>
      <c r="B20" s="41"/>
      <c r="C20" s="41"/>
      <c r="D20" s="42"/>
      <c r="E20" s="43"/>
      <c r="F20" s="74">
        <v>1</v>
      </c>
      <c r="G20" s="60"/>
      <c r="H20" s="61"/>
      <c r="I20" s="62"/>
      <c r="J20" s="62"/>
      <c r="K20" s="62"/>
      <c r="L20" s="62"/>
      <c r="M20" s="62"/>
      <c r="N20" s="62"/>
      <c r="O20" s="62"/>
      <c r="P20" s="62"/>
      <c r="Q20" s="29" t="str">
        <f t="shared" si="0"/>
        <v/>
      </c>
      <c r="R20" s="15" t="str">
        <f t="shared" si="1"/>
        <v/>
      </c>
      <c r="S20" s="15" t="str">
        <f t="shared" si="2"/>
        <v/>
      </c>
    </row>
    <row r="21" spans="1:19" ht="24.9" customHeight="1" x14ac:dyDescent="0.3">
      <c r="A21" s="15">
        <v>12</v>
      </c>
      <c r="B21" s="38"/>
      <c r="C21" s="39"/>
      <c r="D21" s="36"/>
      <c r="E21" s="40"/>
      <c r="F21" s="74">
        <v>1</v>
      </c>
      <c r="G21" s="60"/>
      <c r="H21" s="61"/>
      <c r="I21" s="62"/>
      <c r="J21" s="62"/>
      <c r="K21" s="62"/>
      <c r="L21" s="62"/>
      <c r="M21" s="62"/>
      <c r="N21" s="62"/>
      <c r="O21" s="62"/>
      <c r="P21" s="62"/>
      <c r="Q21" s="29" t="str">
        <f t="shared" si="0"/>
        <v/>
      </c>
      <c r="R21" s="15" t="str">
        <f t="shared" si="1"/>
        <v/>
      </c>
      <c r="S21" s="15" t="str">
        <f t="shared" si="2"/>
        <v/>
      </c>
    </row>
    <row r="22" spans="1:19" s="18" customFormat="1" ht="24.9" customHeight="1" x14ac:dyDescent="0.3">
      <c r="A22" s="15">
        <v>13</v>
      </c>
      <c r="B22" s="53"/>
      <c r="C22" s="54"/>
      <c r="D22" s="55"/>
      <c r="E22" s="56"/>
      <c r="F22" s="74">
        <v>1</v>
      </c>
      <c r="G22" s="58"/>
      <c r="H22" s="59"/>
      <c r="I22" s="63"/>
      <c r="J22" s="63"/>
      <c r="K22" s="63"/>
      <c r="L22" s="63"/>
      <c r="M22" s="63"/>
      <c r="N22" s="63"/>
      <c r="O22" s="63"/>
      <c r="P22" s="62"/>
      <c r="Q22" s="29" t="str">
        <f t="shared" si="0"/>
        <v/>
      </c>
      <c r="R22" s="15" t="str">
        <f t="shared" si="1"/>
        <v/>
      </c>
      <c r="S22" s="15" t="str">
        <f t="shared" si="2"/>
        <v/>
      </c>
    </row>
    <row r="23" spans="1:19" s="18" customFormat="1" ht="24.9" customHeight="1" x14ac:dyDescent="0.3">
      <c r="A23" s="15">
        <v>14</v>
      </c>
      <c r="B23" s="53"/>
      <c r="C23" s="54"/>
      <c r="D23" s="57"/>
      <c r="E23" s="56"/>
      <c r="F23" s="74">
        <v>1</v>
      </c>
      <c r="G23" s="60"/>
      <c r="H23" s="61"/>
      <c r="I23" s="62"/>
      <c r="J23" s="62"/>
      <c r="K23" s="62"/>
      <c r="L23" s="62"/>
      <c r="M23" s="62"/>
      <c r="N23" s="62"/>
      <c r="O23" s="62"/>
      <c r="P23" s="62"/>
      <c r="Q23" s="29" t="str">
        <f t="shared" si="0"/>
        <v/>
      </c>
      <c r="R23" s="15" t="str">
        <f t="shared" si="1"/>
        <v/>
      </c>
      <c r="S23" s="15" t="str">
        <f t="shared" si="2"/>
        <v/>
      </c>
    </row>
    <row r="24" spans="1:19" s="18" customFormat="1" ht="24.9" customHeight="1" x14ac:dyDescent="0.3">
      <c r="A24" s="15">
        <v>15</v>
      </c>
      <c r="B24" s="53"/>
      <c r="C24" s="54"/>
      <c r="D24" s="57"/>
      <c r="E24" s="56"/>
      <c r="F24" s="74">
        <v>1</v>
      </c>
      <c r="G24" s="58"/>
      <c r="H24" s="59"/>
      <c r="I24" s="63"/>
      <c r="J24" s="63"/>
      <c r="K24" s="63"/>
      <c r="L24" s="63"/>
      <c r="M24" s="63"/>
      <c r="N24" s="63"/>
      <c r="O24" s="63"/>
      <c r="P24" s="62"/>
      <c r="Q24" s="29" t="str">
        <f t="shared" si="0"/>
        <v/>
      </c>
      <c r="R24" s="15" t="str">
        <f t="shared" si="1"/>
        <v/>
      </c>
      <c r="S24" s="15" t="str">
        <f t="shared" si="2"/>
        <v/>
      </c>
    </row>
    <row r="25" spans="1:19" s="18" customFormat="1" ht="24.9" customHeight="1" x14ac:dyDescent="0.3">
      <c r="A25" s="15">
        <v>16</v>
      </c>
      <c r="B25" s="53"/>
      <c r="C25" s="54"/>
      <c r="D25" s="55"/>
      <c r="E25" s="56"/>
      <c r="F25" s="74">
        <v>1</v>
      </c>
      <c r="G25" s="60"/>
      <c r="H25" s="61"/>
      <c r="I25" s="62"/>
      <c r="J25" s="62"/>
      <c r="K25" s="62"/>
      <c r="L25" s="62"/>
      <c r="M25" s="62"/>
      <c r="N25" s="62"/>
      <c r="O25" s="62"/>
      <c r="P25" s="62"/>
      <c r="Q25" s="29" t="str">
        <f t="shared" si="0"/>
        <v/>
      </c>
      <c r="R25" s="15" t="str">
        <f t="shared" si="1"/>
        <v/>
      </c>
      <c r="S25" s="15" t="str">
        <f t="shared" si="2"/>
        <v/>
      </c>
    </row>
    <row r="26" spans="1:19" s="18" customFormat="1" ht="24.9" customHeight="1" x14ac:dyDescent="0.3">
      <c r="A26" s="15">
        <v>17</v>
      </c>
      <c r="B26" s="53"/>
      <c r="C26" s="54"/>
      <c r="D26" s="55"/>
      <c r="E26" s="56"/>
      <c r="F26" s="74">
        <v>1</v>
      </c>
      <c r="G26" s="58"/>
      <c r="H26" s="59"/>
      <c r="I26" s="63"/>
      <c r="J26" s="63"/>
      <c r="K26" s="63"/>
      <c r="L26" s="63"/>
      <c r="M26" s="63"/>
      <c r="N26" s="63"/>
      <c r="O26" s="63"/>
      <c r="P26" s="63"/>
      <c r="Q26" s="29" t="str">
        <f t="shared" si="0"/>
        <v/>
      </c>
      <c r="R26" s="15" t="str">
        <f t="shared" si="1"/>
        <v/>
      </c>
      <c r="S26" s="15" t="str">
        <f t="shared" si="2"/>
        <v/>
      </c>
    </row>
    <row r="27" spans="1:19" s="18" customFormat="1" ht="24.9" customHeight="1" x14ac:dyDescent="0.3">
      <c r="A27" s="15">
        <v>18</v>
      </c>
      <c r="B27" s="53"/>
      <c r="C27" s="54"/>
      <c r="D27" s="55"/>
      <c r="E27" s="56"/>
      <c r="F27" s="74">
        <v>1</v>
      </c>
      <c r="G27" s="60"/>
      <c r="H27" s="61"/>
      <c r="I27" s="62"/>
      <c r="J27" s="62"/>
      <c r="K27" s="62"/>
      <c r="L27" s="62"/>
      <c r="M27" s="62"/>
      <c r="N27" s="62"/>
      <c r="O27" s="62"/>
      <c r="P27" s="62"/>
      <c r="Q27" s="29" t="str">
        <f t="shared" si="0"/>
        <v/>
      </c>
      <c r="R27" s="15" t="str">
        <f t="shared" si="1"/>
        <v/>
      </c>
      <c r="S27" s="15" t="str">
        <f t="shared" si="2"/>
        <v/>
      </c>
    </row>
    <row r="28" spans="1:19" s="18" customFormat="1" ht="24.9" customHeight="1" x14ac:dyDescent="0.3">
      <c r="A28" s="15">
        <v>19</v>
      </c>
      <c r="B28" s="53"/>
      <c r="C28" s="54"/>
      <c r="D28" s="55"/>
      <c r="E28" s="56"/>
      <c r="F28" s="74">
        <v>1</v>
      </c>
      <c r="G28" s="58"/>
      <c r="H28" s="59"/>
      <c r="I28" s="63"/>
      <c r="J28" s="63"/>
      <c r="K28" s="63"/>
      <c r="L28" s="63"/>
      <c r="M28" s="63"/>
      <c r="N28" s="63"/>
      <c r="O28" s="63"/>
      <c r="P28" s="63"/>
      <c r="Q28" s="29" t="str">
        <f t="shared" si="0"/>
        <v/>
      </c>
      <c r="R28" s="15" t="str">
        <f t="shared" si="1"/>
        <v/>
      </c>
      <c r="S28" s="15" t="str">
        <f t="shared" si="2"/>
        <v/>
      </c>
    </row>
    <row r="29" spans="1:19" s="18" customFormat="1" ht="24.9" customHeight="1" x14ac:dyDescent="0.3">
      <c r="A29" s="15">
        <v>20</v>
      </c>
      <c r="B29" s="53"/>
      <c r="C29" s="54"/>
      <c r="D29" s="55"/>
      <c r="E29" s="56"/>
      <c r="F29" s="74">
        <v>1</v>
      </c>
      <c r="G29" s="60"/>
      <c r="H29" s="61"/>
      <c r="I29" s="62"/>
      <c r="J29" s="62"/>
      <c r="K29" s="62"/>
      <c r="L29" s="62"/>
      <c r="M29" s="62"/>
      <c r="N29" s="62"/>
      <c r="O29" s="62"/>
      <c r="P29" s="62"/>
      <c r="Q29" s="29" t="str">
        <f t="shared" si="0"/>
        <v/>
      </c>
      <c r="R29" s="15" t="str">
        <f t="shared" si="1"/>
        <v/>
      </c>
      <c r="S29" s="15" t="str">
        <f t="shared" si="2"/>
        <v/>
      </c>
    </row>
    <row r="30" spans="1:19" s="18" customFormat="1" ht="24.9" customHeight="1" x14ac:dyDescent="0.3">
      <c r="A30" s="15">
        <v>21</v>
      </c>
      <c r="B30" s="53"/>
      <c r="C30" s="54"/>
      <c r="D30" s="55"/>
      <c r="E30" s="56"/>
      <c r="F30" s="74">
        <v>1</v>
      </c>
      <c r="G30" s="58"/>
      <c r="H30" s="59"/>
      <c r="I30" s="63"/>
      <c r="J30" s="63"/>
      <c r="K30" s="63"/>
      <c r="L30" s="63"/>
      <c r="M30" s="63"/>
      <c r="N30" s="63"/>
      <c r="O30" s="63"/>
      <c r="P30" s="63"/>
      <c r="Q30" s="29" t="str">
        <f t="shared" si="0"/>
        <v/>
      </c>
      <c r="R30" s="15" t="str">
        <f t="shared" si="1"/>
        <v/>
      </c>
      <c r="S30" s="15" t="str">
        <f t="shared" si="2"/>
        <v/>
      </c>
    </row>
    <row r="31" spans="1:19" s="18" customFormat="1" ht="24.9" customHeight="1" x14ac:dyDescent="0.3">
      <c r="A31" s="15">
        <v>22</v>
      </c>
      <c r="B31" s="53"/>
      <c r="C31" s="54"/>
      <c r="D31" s="55"/>
      <c r="E31" s="56"/>
      <c r="F31" s="74">
        <v>1</v>
      </c>
      <c r="G31" s="60"/>
      <c r="H31" s="61"/>
      <c r="I31" s="62"/>
      <c r="J31" s="62"/>
      <c r="K31" s="62"/>
      <c r="L31" s="62"/>
      <c r="M31" s="62"/>
      <c r="N31" s="62"/>
      <c r="O31" s="62"/>
      <c r="P31" s="62"/>
      <c r="Q31" s="29" t="str">
        <f t="shared" si="0"/>
        <v/>
      </c>
      <c r="R31" s="15" t="str">
        <f t="shared" si="1"/>
        <v/>
      </c>
      <c r="S31" s="15" t="str">
        <f t="shared" si="2"/>
        <v/>
      </c>
    </row>
    <row r="32" spans="1:19" s="18" customFormat="1" ht="24.9" customHeight="1" x14ac:dyDescent="0.3">
      <c r="A32" s="15">
        <v>23</v>
      </c>
      <c r="B32" s="53"/>
      <c r="C32" s="54"/>
      <c r="D32" s="55"/>
      <c r="E32" s="56"/>
      <c r="F32" s="74">
        <v>1</v>
      </c>
      <c r="G32" s="58"/>
      <c r="H32" s="59"/>
      <c r="I32" s="63"/>
      <c r="J32" s="63"/>
      <c r="K32" s="63"/>
      <c r="L32" s="63"/>
      <c r="M32" s="63"/>
      <c r="N32" s="63"/>
      <c r="O32" s="63"/>
      <c r="P32" s="63"/>
      <c r="Q32" s="29" t="str">
        <f t="shared" si="0"/>
        <v/>
      </c>
      <c r="R32" s="15" t="str">
        <f t="shared" si="1"/>
        <v/>
      </c>
      <c r="S32" s="15" t="str">
        <f t="shared" si="2"/>
        <v/>
      </c>
    </row>
    <row r="33" spans="1:19" ht="24.9" customHeight="1" x14ac:dyDescent="0.3">
      <c r="A33" s="15">
        <v>24</v>
      </c>
      <c r="B33" s="53"/>
      <c r="C33" s="54"/>
      <c r="D33" s="55"/>
      <c r="E33" s="56"/>
      <c r="F33" s="74">
        <v>1</v>
      </c>
      <c r="G33" s="60"/>
      <c r="H33" s="61"/>
      <c r="I33" s="62"/>
      <c r="J33" s="62"/>
      <c r="K33" s="62"/>
      <c r="L33" s="62"/>
      <c r="M33" s="62"/>
      <c r="N33" s="62"/>
      <c r="O33" s="62"/>
      <c r="P33" s="62"/>
      <c r="Q33" s="29" t="str">
        <f t="shared" si="0"/>
        <v/>
      </c>
      <c r="R33" s="15" t="str">
        <f t="shared" si="1"/>
        <v/>
      </c>
      <c r="S33" s="15" t="str">
        <f t="shared" si="2"/>
        <v/>
      </c>
    </row>
    <row r="34" spans="1:19" ht="24.9" customHeight="1" x14ac:dyDescent="0.3">
      <c r="A34" s="15">
        <v>25</v>
      </c>
      <c r="B34" s="53"/>
      <c r="C34" s="54"/>
      <c r="D34" s="55"/>
      <c r="E34" s="56"/>
      <c r="F34" s="74">
        <v>1</v>
      </c>
      <c r="G34" s="58"/>
      <c r="H34" s="59"/>
      <c r="I34" s="63"/>
      <c r="J34" s="63"/>
      <c r="K34" s="63"/>
      <c r="L34" s="63"/>
      <c r="M34" s="63"/>
      <c r="N34" s="63"/>
      <c r="O34" s="63"/>
      <c r="P34" s="63"/>
      <c r="Q34" s="29" t="str">
        <f t="shared" si="0"/>
        <v/>
      </c>
      <c r="R34" s="15" t="str">
        <f t="shared" si="1"/>
        <v/>
      </c>
      <c r="S34" s="15" t="str">
        <f t="shared" si="2"/>
        <v/>
      </c>
    </row>
    <row r="35" spans="1:19" ht="24.9" customHeight="1" x14ac:dyDescent="0.3">
      <c r="A35" s="15">
        <v>26</v>
      </c>
      <c r="B35" s="53"/>
      <c r="C35" s="54"/>
      <c r="D35" s="55"/>
      <c r="E35" s="56"/>
      <c r="F35" s="74">
        <v>1</v>
      </c>
      <c r="G35" s="60"/>
      <c r="H35" s="61"/>
      <c r="I35" s="62"/>
      <c r="J35" s="62"/>
      <c r="K35" s="62"/>
      <c r="L35" s="62"/>
      <c r="M35" s="62"/>
      <c r="N35" s="62"/>
      <c r="O35" s="62"/>
      <c r="P35" s="62"/>
      <c r="Q35" s="29" t="str">
        <f t="shared" si="0"/>
        <v/>
      </c>
      <c r="R35" s="15" t="str">
        <f t="shared" si="1"/>
        <v/>
      </c>
      <c r="S35" s="15" t="str">
        <f t="shared" si="2"/>
        <v/>
      </c>
    </row>
    <row r="36" spans="1:19" ht="24.9" customHeight="1" x14ac:dyDescent="0.3">
      <c r="A36" s="15">
        <v>27</v>
      </c>
      <c r="B36" s="53"/>
      <c r="C36" s="54"/>
      <c r="D36" s="55"/>
      <c r="E36" s="56"/>
      <c r="F36" s="74">
        <v>1</v>
      </c>
      <c r="G36" s="58"/>
      <c r="H36" s="59"/>
      <c r="I36" s="63"/>
      <c r="J36" s="63"/>
      <c r="K36" s="63"/>
      <c r="L36" s="63"/>
      <c r="M36" s="63"/>
      <c r="N36" s="63"/>
      <c r="O36" s="63"/>
      <c r="P36" s="63"/>
      <c r="Q36" s="29" t="str">
        <f t="shared" si="0"/>
        <v/>
      </c>
      <c r="R36" s="15" t="str">
        <f t="shared" si="1"/>
        <v/>
      </c>
      <c r="S36" s="15" t="str">
        <f t="shared" si="2"/>
        <v/>
      </c>
    </row>
    <row r="37" spans="1:19" ht="24.9" customHeight="1" x14ac:dyDescent="0.3">
      <c r="A37" s="15">
        <v>28</v>
      </c>
      <c r="B37" s="53"/>
      <c r="C37" s="54"/>
      <c r="D37" s="55"/>
      <c r="E37" s="56"/>
      <c r="F37" s="74">
        <v>1</v>
      </c>
      <c r="G37" s="60"/>
      <c r="H37" s="61"/>
      <c r="I37" s="62"/>
      <c r="J37" s="62"/>
      <c r="K37" s="62"/>
      <c r="L37" s="62"/>
      <c r="M37" s="62"/>
      <c r="N37" s="62"/>
      <c r="O37" s="62"/>
      <c r="P37" s="62"/>
      <c r="Q37" s="29" t="str">
        <f t="shared" si="0"/>
        <v/>
      </c>
      <c r="R37" s="15" t="str">
        <f t="shared" si="1"/>
        <v/>
      </c>
      <c r="S37" s="15" t="str">
        <f t="shared" si="2"/>
        <v/>
      </c>
    </row>
    <row r="38" spans="1:19" ht="24.9" customHeight="1" x14ac:dyDescent="0.3">
      <c r="A38" s="15">
        <v>29</v>
      </c>
      <c r="B38" s="53"/>
      <c r="C38" s="54"/>
      <c r="D38" s="55"/>
      <c r="E38" s="56"/>
      <c r="F38" s="74">
        <v>1</v>
      </c>
      <c r="G38" s="58"/>
      <c r="H38" s="59"/>
      <c r="I38" s="63"/>
      <c r="J38" s="63"/>
      <c r="K38" s="63"/>
      <c r="L38" s="63"/>
      <c r="M38" s="63"/>
      <c r="N38" s="63"/>
      <c r="O38" s="63"/>
      <c r="P38" s="63"/>
      <c r="Q38" s="29" t="str">
        <f t="shared" si="0"/>
        <v/>
      </c>
      <c r="R38" s="15" t="str">
        <f t="shared" si="1"/>
        <v/>
      </c>
      <c r="S38" s="15" t="str">
        <f t="shared" si="2"/>
        <v/>
      </c>
    </row>
    <row r="39" spans="1:19" ht="24.9" customHeight="1" x14ac:dyDescent="0.3">
      <c r="A39" s="15">
        <v>30</v>
      </c>
      <c r="B39" s="53"/>
      <c r="C39" s="54"/>
      <c r="D39" s="55"/>
      <c r="E39" s="56"/>
      <c r="F39" s="74">
        <v>1</v>
      </c>
      <c r="G39" s="60"/>
      <c r="H39" s="61"/>
      <c r="I39" s="62"/>
      <c r="J39" s="62"/>
      <c r="K39" s="62"/>
      <c r="L39" s="62"/>
      <c r="M39" s="62"/>
      <c r="N39" s="62"/>
      <c r="O39" s="62"/>
      <c r="P39" s="62"/>
      <c r="Q39" s="29" t="str">
        <f t="shared" si="0"/>
        <v/>
      </c>
      <c r="R39" s="15" t="str">
        <f t="shared" si="1"/>
        <v/>
      </c>
      <c r="S39" s="15" t="str">
        <f t="shared" si="2"/>
        <v/>
      </c>
    </row>
    <row r="40" spans="1:19" ht="24.9" customHeight="1" x14ac:dyDescent="0.3">
      <c r="A40" s="15">
        <v>31</v>
      </c>
      <c r="B40" s="53"/>
      <c r="C40" s="54"/>
      <c r="D40" s="55"/>
      <c r="E40" s="56"/>
      <c r="F40" s="74">
        <v>1</v>
      </c>
      <c r="G40" s="58"/>
      <c r="H40" s="59"/>
      <c r="I40" s="63"/>
      <c r="J40" s="63"/>
      <c r="K40" s="63"/>
      <c r="L40" s="63"/>
      <c r="M40" s="63"/>
      <c r="N40" s="63"/>
      <c r="O40" s="63"/>
      <c r="P40" s="63"/>
      <c r="Q40" s="29" t="str">
        <f t="shared" si="0"/>
        <v/>
      </c>
      <c r="R40" s="15" t="str">
        <f t="shared" si="1"/>
        <v/>
      </c>
      <c r="S40" s="15" t="str">
        <f t="shared" si="2"/>
        <v/>
      </c>
    </row>
    <row r="41" spans="1:19" ht="24.9" customHeight="1" x14ac:dyDescent="0.3">
      <c r="A41" s="15">
        <v>32</v>
      </c>
      <c r="B41" s="53"/>
      <c r="C41" s="54"/>
      <c r="D41" s="55"/>
      <c r="E41" s="56"/>
      <c r="F41" s="74">
        <v>1</v>
      </c>
      <c r="G41" s="60"/>
      <c r="H41" s="61"/>
      <c r="I41" s="62"/>
      <c r="J41" s="62"/>
      <c r="K41" s="62"/>
      <c r="L41" s="62"/>
      <c r="M41" s="62"/>
      <c r="N41" s="62"/>
      <c r="O41" s="62"/>
      <c r="P41" s="62"/>
      <c r="Q41" s="29" t="str">
        <f t="shared" si="0"/>
        <v/>
      </c>
      <c r="R41" s="15" t="str">
        <f t="shared" si="1"/>
        <v/>
      </c>
      <c r="S41" s="15" t="str">
        <f t="shared" si="2"/>
        <v/>
      </c>
    </row>
    <row r="42" spans="1:19" ht="24.9" customHeight="1" x14ac:dyDescent="0.3">
      <c r="A42" s="15">
        <v>33</v>
      </c>
      <c r="B42" s="53"/>
      <c r="C42" s="54"/>
      <c r="D42" s="55"/>
      <c r="E42" s="56"/>
      <c r="F42" s="74">
        <v>1</v>
      </c>
      <c r="G42" s="58"/>
      <c r="H42" s="59"/>
      <c r="I42" s="63"/>
      <c r="J42" s="63"/>
      <c r="K42" s="63"/>
      <c r="L42" s="63"/>
      <c r="M42" s="63"/>
      <c r="N42" s="63"/>
      <c r="O42" s="63"/>
      <c r="P42" s="63"/>
      <c r="Q42" s="29" t="str">
        <f t="shared" si="0"/>
        <v/>
      </c>
      <c r="R42" s="15" t="str">
        <f t="shared" si="1"/>
        <v/>
      </c>
      <c r="S42" s="15" t="str">
        <f t="shared" si="2"/>
        <v/>
      </c>
    </row>
    <row r="43" spans="1:19" ht="24.9" customHeight="1" x14ac:dyDescent="0.3">
      <c r="A43" s="15">
        <v>34</v>
      </c>
      <c r="B43" s="53"/>
      <c r="C43" s="54"/>
      <c r="D43" s="55"/>
      <c r="E43" s="56"/>
      <c r="F43" s="74">
        <v>1</v>
      </c>
      <c r="G43" s="60"/>
      <c r="H43" s="61"/>
      <c r="I43" s="62"/>
      <c r="J43" s="62"/>
      <c r="K43" s="62"/>
      <c r="L43" s="62"/>
      <c r="M43" s="62"/>
      <c r="N43" s="62"/>
      <c r="O43" s="62"/>
      <c r="P43" s="62"/>
      <c r="Q43" s="29" t="str">
        <f t="shared" si="0"/>
        <v/>
      </c>
      <c r="R43" s="15" t="str">
        <f t="shared" si="1"/>
        <v/>
      </c>
      <c r="S43" s="15" t="str">
        <f t="shared" si="2"/>
        <v/>
      </c>
    </row>
    <row r="44" spans="1:19" ht="24.9" customHeight="1" x14ac:dyDescent="0.3">
      <c r="A44" s="15">
        <v>35</v>
      </c>
      <c r="B44" s="53"/>
      <c r="C44" s="54"/>
      <c r="D44" s="55"/>
      <c r="E44" s="56"/>
      <c r="F44" s="74">
        <v>1</v>
      </c>
      <c r="G44" s="58"/>
      <c r="H44" s="59"/>
      <c r="I44" s="63"/>
      <c r="J44" s="63"/>
      <c r="K44" s="63"/>
      <c r="L44" s="63"/>
      <c r="M44" s="63"/>
      <c r="N44" s="63"/>
      <c r="O44" s="63"/>
      <c r="P44" s="63"/>
      <c r="Q44" s="29" t="str">
        <f t="shared" si="0"/>
        <v/>
      </c>
      <c r="R44" s="15" t="str">
        <f t="shared" si="1"/>
        <v/>
      </c>
      <c r="S44" s="15" t="str">
        <f t="shared" si="2"/>
        <v/>
      </c>
    </row>
    <row r="45" spans="1:19" ht="24.9" customHeight="1" x14ac:dyDescent="0.3">
      <c r="A45" s="15">
        <v>36</v>
      </c>
      <c r="B45" s="53"/>
      <c r="C45" s="54"/>
      <c r="D45" s="55"/>
      <c r="E45" s="56"/>
      <c r="F45" s="74">
        <v>1</v>
      </c>
      <c r="G45" s="60"/>
      <c r="H45" s="61"/>
      <c r="I45" s="62"/>
      <c r="J45" s="62"/>
      <c r="K45" s="62"/>
      <c r="L45" s="62"/>
      <c r="M45" s="62"/>
      <c r="N45" s="62"/>
      <c r="O45" s="62"/>
      <c r="P45" s="62"/>
      <c r="Q45" s="29" t="str">
        <f t="shared" si="0"/>
        <v/>
      </c>
      <c r="R45" s="15" t="str">
        <f t="shared" si="1"/>
        <v/>
      </c>
      <c r="S45" s="15" t="str">
        <f t="shared" si="2"/>
        <v/>
      </c>
    </row>
    <row r="46" spans="1:19" ht="24.9" customHeight="1" x14ac:dyDescent="0.3">
      <c r="A46" s="15">
        <v>37</v>
      </c>
      <c r="B46" s="53"/>
      <c r="C46" s="54"/>
      <c r="D46" s="55"/>
      <c r="E46" s="56"/>
      <c r="F46" s="74">
        <v>1</v>
      </c>
      <c r="G46" s="58"/>
      <c r="H46" s="59"/>
      <c r="I46" s="63"/>
      <c r="J46" s="63"/>
      <c r="K46" s="63"/>
      <c r="L46" s="63"/>
      <c r="M46" s="63"/>
      <c r="N46" s="63"/>
      <c r="O46" s="63"/>
      <c r="P46" s="63"/>
      <c r="Q46" s="29" t="str">
        <f t="shared" si="0"/>
        <v/>
      </c>
      <c r="R46" s="15" t="str">
        <f t="shared" si="1"/>
        <v/>
      </c>
      <c r="S46" s="15" t="str">
        <f t="shared" si="2"/>
        <v/>
      </c>
    </row>
    <row r="47" spans="1:19" ht="24.9" customHeight="1" x14ac:dyDescent="0.3">
      <c r="A47" s="15">
        <v>38</v>
      </c>
      <c r="B47" s="53"/>
      <c r="C47" s="54"/>
      <c r="D47" s="55"/>
      <c r="E47" s="56"/>
      <c r="F47" s="74">
        <v>1</v>
      </c>
      <c r="G47" s="60"/>
      <c r="H47" s="61"/>
      <c r="I47" s="62"/>
      <c r="J47" s="62"/>
      <c r="K47" s="62"/>
      <c r="L47" s="62"/>
      <c r="M47" s="62"/>
      <c r="N47" s="62"/>
      <c r="O47" s="62"/>
      <c r="P47" s="62"/>
      <c r="Q47" s="29" t="str">
        <f t="shared" si="0"/>
        <v/>
      </c>
      <c r="R47" s="15" t="str">
        <f t="shared" si="1"/>
        <v/>
      </c>
      <c r="S47" s="15" t="str">
        <f t="shared" si="2"/>
        <v/>
      </c>
    </row>
    <row r="48" spans="1:19" ht="24.9" customHeight="1" x14ac:dyDescent="0.3">
      <c r="A48" s="15">
        <v>39</v>
      </c>
      <c r="B48" s="53"/>
      <c r="C48" s="54"/>
      <c r="D48" s="55"/>
      <c r="E48" s="56"/>
      <c r="F48" s="74">
        <v>1</v>
      </c>
      <c r="G48" s="58"/>
      <c r="H48" s="59"/>
      <c r="I48" s="63"/>
      <c r="J48" s="63"/>
      <c r="K48" s="63"/>
      <c r="L48" s="63"/>
      <c r="M48" s="63"/>
      <c r="N48" s="63"/>
      <c r="O48" s="63"/>
      <c r="P48" s="63"/>
      <c r="Q48" s="29" t="str">
        <f t="shared" si="0"/>
        <v/>
      </c>
      <c r="R48" s="15" t="str">
        <f t="shared" si="1"/>
        <v/>
      </c>
      <c r="S48" s="15" t="str">
        <f t="shared" si="2"/>
        <v/>
      </c>
    </row>
    <row r="49" spans="1:19" ht="24.9" customHeight="1" x14ac:dyDescent="0.3">
      <c r="A49" s="15">
        <v>40</v>
      </c>
      <c r="B49" s="53"/>
      <c r="C49" s="54"/>
      <c r="D49" s="55"/>
      <c r="E49" s="56"/>
      <c r="F49" s="74">
        <v>1</v>
      </c>
      <c r="G49" s="60"/>
      <c r="H49" s="61"/>
      <c r="I49" s="62"/>
      <c r="J49" s="62"/>
      <c r="K49" s="62"/>
      <c r="L49" s="62"/>
      <c r="M49" s="62"/>
      <c r="N49" s="62"/>
      <c r="O49" s="62"/>
      <c r="P49" s="62"/>
      <c r="Q49" s="29" t="str">
        <f t="shared" si="0"/>
        <v/>
      </c>
      <c r="R49" s="15" t="str">
        <f t="shared" si="1"/>
        <v/>
      </c>
      <c r="S49" s="15" t="str">
        <f t="shared" si="2"/>
        <v/>
      </c>
    </row>
    <row r="50" spans="1:19" ht="24.9" customHeight="1" x14ac:dyDescent="0.3">
      <c r="A50" s="15">
        <v>41</v>
      </c>
      <c r="B50" s="53"/>
      <c r="C50" s="54"/>
      <c r="D50" s="55"/>
      <c r="E50" s="56"/>
      <c r="F50" s="74">
        <v>1</v>
      </c>
      <c r="G50" s="58"/>
      <c r="H50" s="59"/>
      <c r="I50" s="63"/>
      <c r="J50" s="63"/>
      <c r="K50" s="63"/>
      <c r="L50" s="63"/>
      <c r="M50" s="63"/>
      <c r="N50" s="63"/>
      <c r="O50" s="63"/>
      <c r="P50" s="63"/>
      <c r="Q50" s="29" t="str">
        <f t="shared" si="0"/>
        <v/>
      </c>
      <c r="R50" s="15" t="str">
        <f t="shared" si="1"/>
        <v/>
      </c>
      <c r="S50" s="15" t="str">
        <f t="shared" si="2"/>
        <v/>
      </c>
    </row>
    <row r="51" spans="1:19" ht="24.9" customHeight="1" x14ac:dyDescent="0.3">
      <c r="A51" s="15">
        <v>42</v>
      </c>
      <c r="B51" s="53"/>
      <c r="C51" s="54"/>
      <c r="D51" s="55"/>
      <c r="E51" s="56"/>
      <c r="F51" s="74">
        <v>1</v>
      </c>
      <c r="G51" s="60"/>
      <c r="H51" s="61"/>
      <c r="I51" s="62"/>
      <c r="J51" s="62"/>
      <c r="K51" s="62"/>
      <c r="L51" s="62"/>
      <c r="M51" s="62"/>
      <c r="N51" s="62"/>
      <c r="O51" s="62"/>
      <c r="P51" s="62"/>
      <c r="Q51" s="29" t="str">
        <f t="shared" si="0"/>
        <v/>
      </c>
      <c r="R51" s="15" t="str">
        <f t="shared" si="1"/>
        <v/>
      </c>
      <c r="S51" s="15" t="str">
        <f t="shared" si="2"/>
        <v/>
      </c>
    </row>
    <row r="52" spans="1:19" ht="24.9" customHeight="1" x14ac:dyDescent="0.3">
      <c r="A52" s="15">
        <v>43</v>
      </c>
      <c r="B52" s="53"/>
      <c r="C52" s="54"/>
      <c r="D52" s="55"/>
      <c r="E52" s="56"/>
      <c r="F52" s="74">
        <v>1</v>
      </c>
      <c r="G52" s="58"/>
      <c r="H52" s="59"/>
      <c r="I52" s="63"/>
      <c r="J52" s="63"/>
      <c r="K52" s="63"/>
      <c r="L52" s="63"/>
      <c r="M52" s="63"/>
      <c r="N52" s="63"/>
      <c r="O52" s="63"/>
      <c r="P52" s="63"/>
      <c r="Q52" s="29" t="str">
        <f t="shared" si="0"/>
        <v/>
      </c>
      <c r="R52" s="15" t="str">
        <f t="shared" si="1"/>
        <v/>
      </c>
      <c r="S52" s="15" t="str">
        <f t="shared" si="2"/>
        <v/>
      </c>
    </row>
    <row r="53" spans="1:19" ht="24.9" customHeight="1" x14ac:dyDescent="0.3">
      <c r="A53" s="15">
        <v>44</v>
      </c>
      <c r="B53" s="53"/>
      <c r="C53" s="54"/>
      <c r="D53" s="55"/>
      <c r="E53" s="56"/>
      <c r="F53" s="74">
        <v>1</v>
      </c>
      <c r="G53" s="60"/>
      <c r="H53" s="61"/>
      <c r="I53" s="62"/>
      <c r="J53" s="62"/>
      <c r="K53" s="62"/>
      <c r="L53" s="62"/>
      <c r="M53" s="62"/>
      <c r="N53" s="62"/>
      <c r="O53" s="62"/>
      <c r="P53" s="62"/>
      <c r="Q53" s="29" t="str">
        <f t="shared" si="0"/>
        <v/>
      </c>
      <c r="R53" s="15" t="str">
        <f t="shared" si="1"/>
        <v/>
      </c>
      <c r="S53" s="15" t="str">
        <f t="shared" si="2"/>
        <v/>
      </c>
    </row>
    <row r="54" spans="1:19" ht="24.9" customHeight="1" x14ac:dyDescent="0.3">
      <c r="A54" s="15">
        <v>45</v>
      </c>
      <c r="B54" s="53"/>
      <c r="C54" s="54"/>
      <c r="D54" s="55"/>
      <c r="E54" s="56"/>
      <c r="F54" s="74">
        <v>1</v>
      </c>
      <c r="G54" s="58"/>
      <c r="H54" s="59"/>
      <c r="I54" s="63"/>
      <c r="J54" s="63"/>
      <c r="K54" s="63"/>
      <c r="L54" s="63"/>
      <c r="M54" s="63"/>
      <c r="N54" s="63"/>
      <c r="O54" s="63"/>
      <c r="P54" s="63"/>
      <c r="Q54" s="29" t="str">
        <f t="shared" si="0"/>
        <v/>
      </c>
      <c r="R54" s="15" t="str">
        <f t="shared" si="1"/>
        <v/>
      </c>
      <c r="S54" s="15" t="str">
        <f t="shared" si="2"/>
        <v/>
      </c>
    </row>
    <row r="55" spans="1:19" ht="24.9" customHeight="1" x14ac:dyDescent="0.3">
      <c r="A55" s="15">
        <v>46</v>
      </c>
      <c r="B55" s="53"/>
      <c r="C55" s="54"/>
      <c r="D55" s="55"/>
      <c r="E55" s="56"/>
      <c r="F55" s="74">
        <v>1</v>
      </c>
      <c r="G55" s="60"/>
      <c r="H55" s="61"/>
      <c r="I55" s="62"/>
      <c r="J55" s="62"/>
      <c r="K55" s="62"/>
      <c r="L55" s="62"/>
      <c r="M55" s="62"/>
      <c r="N55" s="62"/>
      <c r="O55" s="62"/>
      <c r="P55" s="62"/>
      <c r="Q55" s="29" t="str">
        <f t="shared" si="0"/>
        <v/>
      </c>
      <c r="R55" s="15" t="str">
        <f t="shared" si="1"/>
        <v/>
      </c>
      <c r="S55" s="15" t="str">
        <f t="shared" si="2"/>
        <v/>
      </c>
    </row>
    <row r="56" spans="1:19" ht="24.9" customHeight="1" x14ac:dyDescent="0.3">
      <c r="A56" s="15">
        <v>47</v>
      </c>
      <c r="B56" s="53"/>
      <c r="C56" s="54"/>
      <c r="D56" s="55"/>
      <c r="E56" s="56"/>
      <c r="F56" s="74">
        <v>1</v>
      </c>
      <c r="G56" s="58"/>
      <c r="H56" s="59"/>
      <c r="I56" s="63"/>
      <c r="J56" s="63"/>
      <c r="K56" s="63"/>
      <c r="L56" s="63"/>
      <c r="M56" s="63"/>
      <c r="N56" s="63"/>
      <c r="O56" s="63"/>
      <c r="P56" s="63"/>
      <c r="Q56" s="29" t="str">
        <f t="shared" si="0"/>
        <v/>
      </c>
      <c r="R56" s="15" t="str">
        <f t="shared" si="1"/>
        <v/>
      </c>
      <c r="S56" s="15" t="str">
        <f t="shared" si="2"/>
        <v/>
      </c>
    </row>
    <row r="57" spans="1:19" ht="24.9" customHeight="1" x14ac:dyDescent="0.3">
      <c r="A57" s="15">
        <v>48</v>
      </c>
      <c r="B57" s="53"/>
      <c r="C57" s="54"/>
      <c r="D57" s="55"/>
      <c r="E57" s="56"/>
      <c r="F57" s="74">
        <v>1</v>
      </c>
      <c r="G57" s="60"/>
      <c r="H57" s="61"/>
      <c r="I57" s="62"/>
      <c r="J57" s="62"/>
      <c r="K57" s="62"/>
      <c r="L57" s="62"/>
      <c r="M57" s="62"/>
      <c r="N57" s="62"/>
      <c r="O57" s="62"/>
      <c r="P57" s="62"/>
      <c r="Q57" s="29" t="str">
        <f t="shared" si="0"/>
        <v/>
      </c>
      <c r="R57" s="15" t="str">
        <f t="shared" si="1"/>
        <v/>
      </c>
      <c r="S57" s="15" t="str">
        <f t="shared" si="2"/>
        <v/>
      </c>
    </row>
    <row r="58" spans="1:19" ht="24.9" customHeight="1" x14ac:dyDescent="0.3">
      <c r="A58" s="15">
        <v>49</v>
      </c>
      <c r="B58" s="53"/>
      <c r="C58" s="54"/>
      <c r="D58" s="55"/>
      <c r="E58" s="56"/>
      <c r="F58" s="74">
        <v>1</v>
      </c>
      <c r="G58" s="58"/>
      <c r="H58" s="59"/>
      <c r="I58" s="63"/>
      <c r="J58" s="63"/>
      <c r="K58" s="63"/>
      <c r="L58" s="63"/>
      <c r="M58" s="63"/>
      <c r="N58" s="63"/>
      <c r="O58" s="63"/>
      <c r="P58" s="63"/>
      <c r="Q58" s="29" t="str">
        <f t="shared" si="0"/>
        <v/>
      </c>
      <c r="R58" s="15" t="str">
        <f t="shared" si="1"/>
        <v/>
      </c>
      <c r="S58" s="15" t="str">
        <f t="shared" si="2"/>
        <v/>
      </c>
    </row>
    <row r="59" spans="1:19" ht="24.9" customHeight="1" x14ac:dyDescent="0.3">
      <c r="A59" s="15">
        <v>50</v>
      </c>
      <c r="B59" s="53"/>
      <c r="C59" s="54"/>
      <c r="D59" s="55"/>
      <c r="E59" s="56"/>
      <c r="F59" s="74">
        <v>1</v>
      </c>
      <c r="G59" s="60"/>
      <c r="H59" s="61"/>
      <c r="I59" s="62"/>
      <c r="J59" s="62"/>
      <c r="K59" s="62"/>
      <c r="L59" s="62"/>
      <c r="M59" s="62"/>
      <c r="N59" s="62"/>
      <c r="O59" s="62"/>
      <c r="P59" s="62"/>
      <c r="Q59" s="29" t="str">
        <f t="shared" si="0"/>
        <v/>
      </c>
      <c r="R59" s="15" t="str">
        <f t="shared" si="1"/>
        <v/>
      </c>
      <c r="S59" s="15" t="str">
        <f t="shared" si="2"/>
        <v/>
      </c>
    </row>
    <row r="60" spans="1:19" ht="24.9" customHeight="1" x14ac:dyDescent="0.3">
      <c r="F60" s="34" t="s">
        <v>16</v>
      </c>
      <c r="G60" s="31" t="e">
        <f t="shared" ref="G60:P60" si="3">AVERAGE(G10:G59)</f>
        <v>#DIV/0!</v>
      </c>
      <c r="H60" s="32" t="e">
        <f t="shared" si="3"/>
        <v>#DIV/0!</v>
      </c>
      <c r="I60" s="33" t="e">
        <f t="shared" si="3"/>
        <v>#DIV/0!</v>
      </c>
      <c r="J60" s="33" t="e">
        <f t="shared" si="3"/>
        <v>#DIV/0!</v>
      </c>
      <c r="K60" s="33" t="e">
        <f t="shared" si="3"/>
        <v>#DIV/0!</v>
      </c>
      <c r="L60" s="33" t="e">
        <f t="shared" si="3"/>
        <v>#DIV/0!</v>
      </c>
      <c r="M60" s="33" t="e">
        <f t="shared" si="3"/>
        <v>#DIV/0!</v>
      </c>
      <c r="N60" s="33" t="e">
        <f t="shared" si="3"/>
        <v>#DIV/0!</v>
      </c>
      <c r="O60" s="33" t="e">
        <f t="shared" si="3"/>
        <v>#DIV/0!</v>
      </c>
      <c r="P60" s="33" t="e">
        <f t="shared" si="3"/>
        <v>#DIV/0!</v>
      </c>
    </row>
    <row r="61" spans="1:19" ht="24.9" customHeight="1" x14ac:dyDescent="0.3">
      <c r="F61" s="34" t="s">
        <v>17</v>
      </c>
      <c r="G61" s="31">
        <f t="shared" ref="G61:P61" si="4">MAX(G10:G59)</f>
        <v>0</v>
      </c>
      <c r="H61" s="32">
        <f t="shared" si="4"/>
        <v>0</v>
      </c>
      <c r="I61" s="33">
        <f t="shared" si="4"/>
        <v>0</v>
      </c>
      <c r="J61" s="33">
        <f t="shared" si="4"/>
        <v>0</v>
      </c>
      <c r="K61" s="33">
        <f t="shared" si="4"/>
        <v>0</v>
      </c>
      <c r="L61" s="33">
        <f t="shared" si="4"/>
        <v>0</v>
      </c>
      <c r="M61" s="33">
        <f t="shared" si="4"/>
        <v>0</v>
      </c>
      <c r="N61" s="33">
        <f t="shared" si="4"/>
        <v>0</v>
      </c>
      <c r="O61" s="33">
        <f t="shared" si="4"/>
        <v>0</v>
      </c>
      <c r="P61" s="33">
        <f t="shared" si="4"/>
        <v>0</v>
      </c>
      <c r="R61" s="90" t="s">
        <v>21</v>
      </c>
      <c r="S61" s="73" t="e">
        <f>AVERAGE(G10:P59)</f>
        <v>#DIV/0!</v>
      </c>
    </row>
    <row r="62" spans="1:19" ht="24.9" customHeight="1" x14ac:dyDescent="0.3">
      <c r="F62" s="34" t="s">
        <v>18</v>
      </c>
      <c r="G62" s="31">
        <f t="shared" ref="G62:P62" si="5">MIN(G10:G59)</f>
        <v>0</v>
      </c>
      <c r="H62" s="32">
        <f t="shared" si="5"/>
        <v>0</v>
      </c>
      <c r="I62" s="33">
        <f t="shared" si="5"/>
        <v>0</v>
      </c>
      <c r="J62" s="33">
        <f t="shared" si="5"/>
        <v>0</v>
      </c>
      <c r="K62" s="33">
        <f t="shared" si="5"/>
        <v>0</v>
      </c>
      <c r="L62" s="33">
        <f t="shared" si="5"/>
        <v>0</v>
      </c>
      <c r="M62" s="33">
        <f t="shared" si="5"/>
        <v>0</v>
      </c>
      <c r="N62" s="33">
        <f t="shared" si="5"/>
        <v>0</v>
      </c>
      <c r="O62" s="33">
        <f t="shared" si="5"/>
        <v>0</v>
      </c>
      <c r="P62" s="33">
        <f t="shared" si="5"/>
        <v>0</v>
      </c>
    </row>
    <row r="63" spans="1:19" ht="24.9" customHeight="1" x14ac:dyDescent="0.3">
      <c r="F63" s="34" t="s">
        <v>19</v>
      </c>
      <c r="G63" s="31">
        <f>G61-G62</f>
        <v>0</v>
      </c>
      <c r="H63" s="32">
        <f t="shared" ref="H63:P63" si="6">H61-H62</f>
        <v>0</v>
      </c>
      <c r="I63" s="33">
        <f t="shared" si="6"/>
        <v>0</v>
      </c>
      <c r="J63" s="33">
        <f t="shared" si="6"/>
        <v>0</v>
      </c>
      <c r="K63" s="33">
        <f t="shared" si="6"/>
        <v>0</v>
      </c>
      <c r="L63" s="33">
        <f t="shared" si="6"/>
        <v>0</v>
      </c>
      <c r="M63" s="33">
        <f t="shared" si="6"/>
        <v>0</v>
      </c>
      <c r="N63" s="33">
        <f t="shared" si="6"/>
        <v>0</v>
      </c>
      <c r="O63" s="33">
        <f t="shared" si="6"/>
        <v>0</v>
      </c>
      <c r="P63" s="33">
        <f t="shared" si="6"/>
        <v>0</v>
      </c>
    </row>
  </sheetData>
  <sheetProtection password="C6A0" sheet="1" objects="1" scenarios="1" selectLockedCells="1"/>
  <dataConsolidate function="count"/>
  <mergeCells count="4">
    <mergeCell ref="A2:B2"/>
    <mergeCell ref="E2:F2"/>
    <mergeCell ref="Q2:S4"/>
    <mergeCell ref="D3:F3"/>
  </mergeCells>
  <conditionalFormatting sqref="S10:S59">
    <cfRule type="cellIs" dxfId="124" priority="24" stopIfTrue="1" operator="equal">
      <formula>"P"</formula>
    </cfRule>
    <cfRule type="cellIs" dxfId="123" priority="25" stopIfTrue="1" operator="equal">
      <formula>"R"</formula>
    </cfRule>
    <cfRule type="cellIs" dxfId="122" priority="26" stopIfTrue="1" operator="equal">
      <formula>"F"</formula>
    </cfRule>
  </conditionalFormatting>
  <conditionalFormatting sqref="S10:S59">
    <cfRule type="cellIs" dxfId="121" priority="23" stopIfTrue="1" operator="equal">
      <formula>"Fail"</formula>
    </cfRule>
  </conditionalFormatting>
  <conditionalFormatting sqref="S10:S59">
    <cfRule type="cellIs" dxfId="120" priority="22" stopIfTrue="1" operator="equal">
      <formula>"Bronze"</formula>
    </cfRule>
  </conditionalFormatting>
  <conditionalFormatting sqref="S10:S59">
    <cfRule type="cellIs" dxfId="119" priority="21" stopIfTrue="1" operator="equal">
      <formula>"Silver"</formula>
    </cfRule>
  </conditionalFormatting>
  <conditionalFormatting sqref="S10:S59">
    <cfRule type="cellIs" dxfId="118" priority="20" stopIfTrue="1" operator="equal">
      <formula>"Gold"</formula>
    </cfRule>
  </conditionalFormatting>
  <conditionalFormatting sqref="Q10:Q59">
    <cfRule type="cellIs" dxfId="117" priority="15" stopIfTrue="1" operator="equal">
      <formula>""</formula>
    </cfRule>
    <cfRule type="cellIs" dxfId="116" priority="16" stopIfTrue="1" operator="lessThan">
      <formula>5</formula>
    </cfRule>
    <cfRule type="cellIs" dxfId="115" priority="17" stopIfTrue="1" operator="lessThan">
      <formula>6</formula>
    </cfRule>
    <cfRule type="cellIs" dxfId="114" priority="18" stopIfTrue="1" operator="lessThan">
      <formula>7</formula>
    </cfRule>
    <cfRule type="cellIs" dxfId="113" priority="19" stopIfTrue="1" operator="greaterThanOrEqual">
      <formula>7</formula>
    </cfRule>
  </conditionalFormatting>
  <conditionalFormatting sqref="Q10:Q59">
    <cfRule type="cellIs" dxfId="112" priority="14" stopIfTrue="1" operator="equal">
      <formula>0</formula>
    </cfRule>
  </conditionalFormatting>
  <conditionalFormatting sqref="R10:R59">
    <cfRule type="cellIs" dxfId="111" priority="13" stopIfTrue="1" operator="greaterThan">
      <formula>2</formula>
    </cfRule>
  </conditionalFormatting>
  <conditionalFormatting sqref="R10:R59">
    <cfRule type="cellIs" dxfId="110" priority="12" stopIfTrue="1" operator="equal">
      <formula>""</formula>
    </cfRule>
  </conditionalFormatting>
  <conditionalFormatting sqref="G61:P61">
    <cfRule type="aboveAverage" dxfId="109" priority="10" stopIfTrue="1" stdDev="1"/>
    <cfRule type="aboveAverage" dxfId="108" priority="11" stopIfTrue="1" aboveAverage="0" stdDev="1"/>
  </conditionalFormatting>
  <conditionalFormatting sqref="G62:P62">
    <cfRule type="aboveAverage" dxfId="107" priority="8" stopIfTrue="1" stdDev="1"/>
    <cfRule type="aboveAverage" dxfId="106" priority="9" stopIfTrue="1" aboveAverage="0" stdDev="1"/>
  </conditionalFormatting>
  <conditionalFormatting sqref="G63:P63">
    <cfRule type="aboveAverage" dxfId="105" priority="6" stopIfTrue="1" stdDev="1"/>
    <cfRule type="aboveAverage" dxfId="104" priority="7" stopIfTrue="1" aboveAverage="0" stdDev="1"/>
  </conditionalFormatting>
  <conditionalFormatting sqref="G60:P60">
    <cfRule type="aboveAverage" dxfId="103" priority="4" stopIfTrue="1" stdDev="1"/>
    <cfRule type="aboveAverage" dxfId="102" priority="5" stopIfTrue="1" aboveAverage="0" stdDev="1"/>
  </conditionalFormatting>
  <conditionalFormatting sqref="G10:P59">
    <cfRule type="expression" priority="1" stopIfTrue="1">
      <formula>G10&lt;($S$61-4)</formula>
    </cfRule>
    <cfRule type="expression" dxfId="101" priority="2">
      <formula>G10&lt;($S$61-1)</formula>
    </cfRule>
    <cfRule type="expression" dxfId="100" priority="3">
      <formula>G10&gt;($S$61+1)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S63"/>
  <sheetViews>
    <sheetView zoomScale="115" zoomScaleNormal="115" workbookViewId="0">
      <selection activeCell="F57" sqref="F57"/>
    </sheetView>
  </sheetViews>
  <sheetFormatPr defaultColWidth="8.88671875" defaultRowHeight="14.4" x14ac:dyDescent="0.3"/>
  <cols>
    <col min="1" max="1" width="7.109375" style="19" customWidth="1"/>
    <col min="2" max="2" width="16.6640625" customWidth="1"/>
    <col min="3" max="3" width="16.88671875" customWidth="1"/>
    <col min="4" max="4" width="18.44140625" bestFit="1" customWidth="1"/>
    <col min="5" max="5" width="16.109375" customWidth="1"/>
    <col min="6" max="6" width="11.33203125" style="19" customWidth="1"/>
    <col min="7" max="7" width="7.88671875" style="19" customWidth="1"/>
    <col min="8" max="8" width="6.44140625" style="19" customWidth="1"/>
    <col min="9" max="16" width="6.44140625" style="20" customWidth="1"/>
    <col min="17" max="17" width="12.6640625" customWidth="1"/>
    <col min="18" max="18" width="15.88671875" customWidth="1"/>
    <col min="19" max="19" width="18.109375" customWidth="1"/>
  </cols>
  <sheetData>
    <row r="1" spans="1:19" s="2" customFormat="1" ht="24.9" customHeight="1" thickBot="1" x14ac:dyDescent="0.4">
      <c r="A1" s="1" t="s">
        <v>49</v>
      </c>
      <c r="D1" s="3"/>
      <c r="E1" s="3"/>
      <c r="F1" s="4"/>
      <c r="G1" s="4"/>
      <c r="H1" s="4"/>
      <c r="I1" s="5"/>
      <c r="J1" s="5"/>
      <c r="K1" s="5"/>
      <c r="L1" s="5"/>
      <c r="M1" s="5"/>
      <c r="N1" s="5"/>
      <c r="O1" s="5"/>
      <c r="P1" s="5"/>
    </row>
    <row r="2" spans="1:19" s="2" customFormat="1" ht="24.9" customHeight="1" x14ac:dyDescent="0.35">
      <c r="A2" s="114"/>
      <c r="B2" s="115"/>
      <c r="C2" s="67"/>
      <c r="D2" s="68" t="s">
        <v>0</v>
      </c>
      <c r="E2" s="116"/>
      <c r="F2" s="117"/>
      <c r="G2" s="7"/>
      <c r="I2" s="8"/>
      <c r="J2" s="8"/>
      <c r="K2" s="9"/>
      <c r="L2" s="9"/>
      <c r="M2" s="9"/>
      <c r="N2" s="9"/>
      <c r="O2" s="9"/>
      <c r="P2" s="9"/>
      <c r="Q2" s="118" t="s">
        <v>1</v>
      </c>
      <c r="R2" s="118"/>
      <c r="S2" s="118"/>
    </row>
    <row r="3" spans="1:19" s="2" customFormat="1" ht="24.9" customHeight="1" x14ac:dyDescent="0.35">
      <c r="A3" s="68" t="s">
        <v>2</v>
      </c>
      <c r="B3" s="69"/>
      <c r="C3" s="69"/>
      <c r="D3" s="116"/>
      <c r="E3" s="120"/>
      <c r="F3" s="117"/>
      <c r="G3" s="7"/>
      <c r="I3" s="8"/>
      <c r="J3" s="8"/>
      <c r="K3" s="9"/>
      <c r="L3" s="9"/>
      <c r="M3" s="9"/>
      <c r="N3" s="9"/>
      <c r="O3" s="9"/>
      <c r="P3" s="9"/>
      <c r="Q3" s="119"/>
      <c r="R3" s="119"/>
      <c r="S3" s="119"/>
    </row>
    <row r="4" spans="1:19" s="2" customFormat="1" ht="17.25" customHeight="1" x14ac:dyDescent="0.35">
      <c r="A4" s="7"/>
      <c r="F4" s="7"/>
      <c r="G4" s="7"/>
      <c r="H4" s="7"/>
      <c r="I4" s="9"/>
      <c r="J4" s="9"/>
      <c r="K4" s="9"/>
      <c r="L4" s="9"/>
      <c r="M4" s="9"/>
      <c r="N4" s="9"/>
      <c r="O4" s="9"/>
      <c r="P4" s="9"/>
      <c r="Q4" s="119"/>
      <c r="R4" s="119"/>
      <c r="S4" s="119"/>
    </row>
    <row r="5" spans="1:19" s="2" customFormat="1" ht="17.25" customHeight="1" x14ac:dyDescent="0.35">
      <c r="A5" s="7"/>
      <c r="B5" s="7"/>
      <c r="C5" s="7"/>
      <c r="D5" s="7"/>
      <c r="E5" s="7"/>
      <c r="F5" s="7"/>
      <c r="G5" s="7"/>
      <c r="H5" s="7"/>
      <c r="I5" s="9"/>
      <c r="J5" s="9"/>
      <c r="K5" s="9"/>
      <c r="L5" s="9"/>
      <c r="M5" s="9"/>
      <c r="N5" s="9"/>
      <c r="O5" s="9"/>
      <c r="P5" s="9"/>
    </row>
    <row r="6" spans="1:19" s="2" customFormat="1" ht="19.5" customHeight="1" x14ac:dyDescent="0.35">
      <c r="A6" s="7"/>
      <c r="B6" s="7"/>
      <c r="C6" s="7"/>
      <c r="D6" s="7"/>
      <c r="E6" s="7"/>
    </row>
    <row r="7" spans="1:19" s="2" customFormat="1" ht="68.25" customHeight="1" x14ac:dyDescent="0.35">
      <c r="A7" s="7"/>
      <c r="B7" s="7"/>
      <c r="C7" s="7"/>
      <c r="D7" s="7"/>
      <c r="E7" s="7"/>
      <c r="F7" s="27" t="s">
        <v>3</v>
      </c>
      <c r="G7" s="64"/>
      <c r="H7" s="64"/>
      <c r="I7" s="64"/>
      <c r="J7" s="64"/>
      <c r="K7" s="64"/>
      <c r="L7" s="64"/>
      <c r="M7" s="64"/>
      <c r="N7" s="64"/>
      <c r="O7" s="64"/>
      <c r="P7" s="64"/>
    </row>
    <row r="8" spans="1:19" s="2" customFormat="1" ht="70.5" customHeight="1" thickBot="1" x14ac:dyDescent="0.4">
      <c r="A8" s="7"/>
      <c r="B8" s="7"/>
      <c r="C8" s="7"/>
      <c r="D8" s="7"/>
      <c r="E8" s="7"/>
      <c r="F8" s="24" t="s">
        <v>15</v>
      </c>
      <c r="G8" s="65"/>
      <c r="H8" s="65"/>
      <c r="I8" s="65"/>
      <c r="J8" s="65"/>
      <c r="K8" s="65"/>
      <c r="L8" s="65"/>
      <c r="M8" s="65"/>
      <c r="N8" s="65"/>
      <c r="O8" s="65"/>
      <c r="P8" s="66"/>
    </row>
    <row r="9" spans="1:19" s="14" customFormat="1" ht="57" customHeight="1" thickBot="1" x14ac:dyDescent="0.35">
      <c r="A9" s="10" t="s">
        <v>4</v>
      </c>
      <c r="B9" s="11" t="s">
        <v>5</v>
      </c>
      <c r="C9" s="11" t="s">
        <v>6</v>
      </c>
      <c r="D9" s="11" t="s">
        <v>7</v>
      </c>
      <c r="E9" s="10" t="s">
        <v>8</v>
      </c>
      <c r="F9" s="21" t="s">
        <v>50</v>
      </c>
      <c r="G9" s="22">
        <v>1</v>
      </c>
      <c r="H9" s="21">
        <v>2</v>
      </c>
      <c r="I9" s="23">
        <v>3</v>
      </c>
      <c r="J9" s="23">
        <v>4</v>
      </c>
      <c r="K9" s="23">
        <v>5</v>
      </c>
      <c r="L9" s="23">
        <v>6</v>
      </c>
      <c r="M9" s="23">
        <v>7</v>
      </c>
      <c r="N9" s="23">
        <v>8</v>
      </c>
      <c r="O9" s="23">
        <v>9</v>
      </c>
      <c r="P9" s="23">
        <v>10</v>
      </c>
      <c r="Q9" s="10" t="s">
        <v>12</v>
      </c>
      <c r="R9" s="13" t="s">
        <v>13</v>
      </c>
      <c r="S9" s="13" t="s">
        <v>14</v>
      </c>
    </row>
    <row r="10" spans="1:19" ht="24.9" customHeight="1" x14ac:dyDescent="0.3">
      <c r="A10" s="15">
        <v>1</v>
      </c>
      <c r="B10" s="35"/>
      <c r="C10" s="35"/>
      <c r="D10" s="36"/>
      <c r="E10" s="37"/>
      <c r="F10" s="74">
        <v>2</v>
      </c>
      <c r="G10" s="60"/>
      <c r="H10" s="61"/>
      <c r="I10" s="62"/>
      <c r="J10" s="62"/>
      <c r="K10" s="62"/>
      <c r="L10" s="62"/>
      <c r="M10" s="62"/>
      <c r="N10" s="62"/>
      <c r="O10" s="62"/>
      <c r="P10" s="62"/>
      <c r="Q10" s="29" t="str">
        <f>IF(SUM(G10:P10)=0,"",SUM(G10:P10)/10)</f>
        <v/>
      </c>
      <c r="R10" s="15" t="str">
        <f>IF(Q10="","",COUNTIF(G10:P10,"&lt;4.5"))</f>
        <v/>
      </c>
      <c r="S10" s="15" t="str">
        <f>IF(Q10="","",IF(R10&gt;2,"Fail",IF(Q10&lt;5,"Fail",IF(Q10&lt;6,"Bronze",IF(Q10&lt;7,"Silver","Gold")))))</f>
        <v/>
      </c>
    </row>
    <row r="11" spans="1:19" ht="24.9" customHeight="1" x14ac:dyDescent="0.3">
      <c r="A11" s="15">
        <v>2</v>
      </c>
      <c r="B11" s="38"/>
      <c r="C11" s="39"/>
      <c r="D11" s="36"/>
      <c r="E11" s="40"/>
      <c r="F11" s="74">
        <v>2</v>
      </c>
      <c r="G11" s="60"/>
      <c r="H11" s="61"/>
      <c r="I11" s="62"/>
      <c r="J11" s="62"/>
      <c r="K11" s="62"/>
      <c r="L11" s="62"/>
      <c r="M11" s="62"/>
      <c r="N11" s="62"/>
      <c r="O11" s="62"/>
      <c r="P11" s="62"/>
      <c r="Q11" s="29" t="str">
        <f t="shared" ref="Q11:Q59" si="0">IF(SUM(G11:P11)=0,"",SUM(G11:P11)/10)</f>
        <v/>
      </c>
      <c r="R11" s="15" t="str">
        <f t="shared" ref="R11:R59" si="1">IF(Q11="","",COUNTIF(G11:P11,"&lt;4.5"))</f>
        <v/>
      </c>
      <c r="S11" s="15" t="str">
        <f t="shared" ref="S11:S59" si="2">IF(Q11="","",IF(R11&gt;2,"Fail",IF(Q11&lt;5,"Fail",IF(Q11&lt;6,"Bronze",IF(Q11&lt;7,"Silver","Gold")))))</f>
        <v/>
      </c>
    </row>
    <row r="12" spans="1:19" ht="24.9" customHeight="1" x14ac:dyDescent="0.3">
      <c r="A12" s="16">
        <v>3</v>
      </c>
      <c r="B12" s="41"/>
      <c r="C12" s="41"/>
      <c r="D12" s="42"/>
      <c r="E12" s="43"/>
      <c r="F12" s="74">
        <v>2</v>
      </c>
      <c r="G12" s="60"/>
      <c r="H12" s="61"/>
      <c r="I12" s="62"/>
      <c r="J12" s="62"/>
      <c r="K12" s="62"/>
      <c r="L12" s="62"/>
      <c r="M12" s="62"/>
      <c r="N12" s="62"/>
      <c r="O12" s="62"/>
      <c r="P12" s="62"/>
      <c r="Q12" s="29" t="str">
        <f t="shared" si="0"/>
        <v/>
      </c>
      <c r="R12" s="15" t="str">
        <f t="shared" si="1"/>
        <v/>
      </c>
      <c r="S12" s="15" t="str">
        <f t="shared" si="2"/>
        <v/>
      </c>
    </row>
    <row r="13" spans="1:19" ht="24.9" customHeight="1" x14ac:dyDescent="0.3">
      <c r="A13" s="15">
        <v>4</v>
      </c>
      <c r="B13" s="44"/>
      <c r="C13" s="44"/>
      <c r="D13" s="36"/>
      <c r="E13" s="37"/>
      <c r="F13" s="74">
        <v>2</v>
      </c>
      <c r="G13" s="60"/>
      <c r="H13" s="61"/>
      <c r="I13" s="62"/>
      <c r="J13" s="62"/>
      <c r="K13" s="62"/>
      <c r="L13" s="62"/>
      <c r="M13" s="62"/>
      <c r="N13" s="62"/>
      <c r="O13" s="62"/>
      <c r="P13" s="62"/>
      <c r="Q13" s="29" t="str">
        <f t="shared" si="0"/>
        <v/>
      </c>
      <c r="R13" s="15" t="str">
        <f t="shared" si="1"/>
        <v/>
      </c>
      <c r="S13" s="15" t="str">
        <f t="shared" si="2"/>
        <v/>
      </c>
    </row>
    <row r="14" spans="1:19" ht="24.9" customHeight="1" x14ac:dyDescent="0.3">
      <c r="A14" s="15">
        <v>5</v>
      </c>
      <c r="B14" s="44"/>
      <c r="C14" s="44"/>
      <c r="D14" s="35"/>
      <c r="E14" s="37"/>
      <c r="F14" s="74">
        <v>2</v>
      </c>
      <c r="G14" s="60"/>
      <c r="H14" s="61"/>
      <c r="I14" s="62"/>
      <c r="J14" s="62"/>
      <c r="K14" s="62"/>
      <c r="L14" s="62"/>
      <c r="M14" s="62"/>
      <c r="N14" s="62"/>
      <c r="O14" s="62"/>
      <c r="P14" s="62"/>
      <c r="Q14" s="29" t="str">
        <f t="shared" si="0"/>
        <v/>
      </c>
      <c r="R14" s="15" t="str">
        <f t="shared" si="1"/>
        <v/>
      </c>
      <c r="S14" s="15" t="str">
        <f t="shared" si="2"/>
        <v/>
      </c>
    </row>
    <row r="15" spans="1:19" ht="24.9" customHeight="1" x14ac:dyDescent="0.3">
      <c r="A15" s="15">
        <v>6</v>
      </c>
      <c r="B15" s="45"/>
      <c r="C15" s="46"/>
      <c r="D15" s="36"/>
      <c r="E15" s="37"/>
      <c r="F15" s="74">
        <v>2</v>
      </c>
      <c r="G15" s="60"/>
      <c r="H15" s="61"/>
      <c r="I15" s="62"/>
      <c r="J15" s="62"/>
      <c r="K15" s="62"/>
      <c r="L15" s="62"/>
      <c r="M15" s="62"/>
      <c r="N15" s="62"/>
      <c r="O15" s="62"/>
      <c r="P15" s="62"/>
      <c r="Q15" s="29" t="str">
        <f t="shared" si="0"/>
        <v/>
      </c>
      <c r="R15" s="15" t="str">
        <f t="shared" si="1"/>
        <v/>
      </c>
      <c r="S15" s="15" t="str">
        <f t="shared" si="2"/>
        <v/>
      </c>
    </row>
    <row r="16" spans="1:19" ht="24.9" customHeight="1" x14ac:dyDescent="0.3">
      <c r="A16" s="15">
        <v>7</v>
      </c>
      <c r="B16" s="41"/>
      <c r="C16" s="41"/>
      <c r="D16" s="47"/>
      <c r="E16" s="43"/>
      <c r="F16" s="74">
        <v>2</v>
      </c>
      <c r="G16" s="60"/>
      <c r="H16" s="61"/>
      <c r="I16" s="62"/>
      <c r="J16" s="62"/>
      <c r="K16" s="62"/>
      <c r="L16" s="62"/>
      <c r="M16" s="62"/>
      <c r="N16" s="62"/>
      <c r="O16" s="62"/>
      <c r="P16" s="62"/>
      <c r="Q16" s="29" t="str">
        <f t="shared" si="0"/>
        <v/>
      </c>
      <c r="R16" s="15" t="str">
        <f t="shared" si="1"/>
        <v/>
      </c>
      <c r="S16" s="15" t="str">
        <f t="shared" si="2"/>
        <v/>
      </c>
    </row>
    <row r="17" spans="1:19" ht="24.9" customHeight="1" x14ac:dyDescent="0.3">
      <c r="A17" s="15">
        <v>8</v>
      </c>
      <c r="B17" s="48"/>
      <c r="C17" s="48"/>
      <c r="D17" s="49"/>
      <c r="E17" s="50"/>
      <c r="F17" s="74">
        <v>2</v>
      </c>
      <c r="G17" s="60"/>
      <c r="H17" s="61"/>
      <c r="I17" s="62"/>
      <c r="J17" s="62"/>
      <c r="K17" s="62"/>
      <c r="L17" s="62"/>
      <c r="M17" s="62"/>
      <c r="N17" s="62"/>
      <c r="O17" s="62"/>
      <c r="P17" s="62"/>
      <c r="Q17" s="29" t="str">
        <f t="shared" si="0"/>
        <v/>
      </c>
      <c r="R17" s="15" t="str">
        <f t="shared" si="1"/>
        <v/>
      </c>
      <c r="S17" s="15" t="str">
        <f t="shared" si="2"/>
        <v/>
      </c>
    </row>
    <row r="18" spans="1:19" ht="24.9" customHeight="1" x14ac:dyDescent="0.3">
      <c r="A18" s="15">
        <v>9</v>
      </c>
      <c r="B18" s="45"/>
      <c r="C18" s="46"/>
      <c r="D18" s="51"/>
      <c r="E18" s="52"/>
      <c r="F18" s="74">
        <v>2</v>
      </c>
      <c r="G18" s="60"/>
      <c r="H18" s="61"/>
      <c r="I18" s="62"/>
      <c r="J18" s="62"/>
      <c r="K18" s="62"/>
      <c r="L18" s="62"/>
      <c r="M18" s="62"/>
      <c r="N18" s="62"/>
      <c r="O18" s="62"/>
      <c r="P18" s="62"/>
      <c r="Q18" s="29" t="str">
        <f t="shared" si="0"/>
        <v/>
      </c>
      <c r="R18" s="15" t="str">
        <f t="shared" si="1"/>
        <v/>
      </c>
      <c r="S18" s="15" t="str">
        <f t="shared" si="2"/>
        <v/>
      </c>
    </row>
    <row r="19" spans="1:19" ht="24.9" customHeight="1" x14ac:dyDescent="0.3">
      <c r="A19" s="15">
        <v>10</v>
      </c>
      <c r="B19" s="41"/>
      <c r="C19" s="41"/>
      <c r="D19" s="42"/>
      <c r="E19" s="43"/>
      <c r="F19" s="74">
        <v>2</v>
      </c>
      <c r="G19" s="60"/>
      <c r="H19" s="61"/>
      <c r="I19" s="62"/>
      <c r="J19" s="62"/>
      <c r="K19" s="62"/>
      <c r="L19" s="62"/>
      <c r="M19" s="62"/>
      <c r="N19" s="62"/>
      <c r="O19" s="62"/>
      <c r="P19" s="62"/>
      <c r="Q19" s="29" t="str">
        <f t="shared" si="0"/>
        <v/>
      </c>
      <c r="R19" s="15" t="str">
        <f t="shared" si="1"/>
        <v/>
      </c>
      <c r="S19" s="15" t="str">
        <f t="shared" si="2"/>
        <v/>
      </c>
    </row>
    <row r="20" spans="1:19" ht="24.9" customHeight="1" x14ac:dyDescent="0.3">
      <c r="A20" s="15">
        <v>11</v>
      </c>
      <c r="B20" s="41"/>
      <c r="C20" s="41"/>
      <c r="D20" s="42"/>
      <c r="E20" s="43"/>
      <c r="F20" s="74">
        <v>2</v>
      </c>
      <c r="G20" s="60"/>
      <c r="H20" s="61"/>
      <c r="I20" s="62"/>
      <c r="J20" s="62"/>
      <c r="K20" s="62"/>
      <c r="L20" s="62"/>
      <c r="M20" s="62"/>
      <c r="N20" s="62"/>
      <c r="O20" s="62"/>
      <c r="P20" s="62"/>
      <c r="Q20" s="29" t="str">
        <f t="shared" si="0"/>
        <v/>
      </c>
      <c r="R20" s="15" t="str">
        <f t="shared" si="1"/>
        <v/>
      </c>
      <c r="S20" s="15" t="str">
        <f t="shared" si="2"/>
        <v/>
      </c>
    </row>
    <row r="21" spans="1:19" ht="24.9" customHeight="1" x14ac:dyDescent="0.3">
      <c r="A21" s="15">
        <v>12</v>
      </c>
      <c r="B21" s="38"/>
      <c r="C21" s="39"/>
      <c r="D21" s="36"/>
      <c r="E21" s="40"/>
      <c r="F21" s="74">
        <v>2</v>
      </c>
      <c r="G21" s="60"/>
      <c r="H21" s="61"/>
      <c r="I21" s="62"/>
      <c r="J21" s="62"/>
      <c r="K21" s="62"/>
      <c r="L21" s="62"/>
      <c r="M21" s="62"/>
      <c r="N21" s="62"/>
      <c r="O21" s="62"/>
      <c r="P21" s="62"/>
      <c r="Q21" s="29" t="str">
        <f t="shared" si="0"/>
        <v/>
      </c>
      <c r="R21" s="15" t="str">
        <f t="shared" si="1"/>
        <v/>
      </c>
      <c r="S21" s="15" t="str">
        <f t="shared" si="2"/>
        <v/>
      </c>
    </row>
    <row r="22" spans="1:19" s="18" customFormat="1" ht="24.9" customHeight="1" x14ac:dyDescent="0.3">
      <c r="A22" s="15">
        <v>13</v>
      </c>
      <c r="B22" s="53"/>
      <c r="C22" s="54"/>
      <c r="D22" s="55"/>
      <c r="E22" s="56"/>
      <c r="F22" s="74">
        <v>2</v>
      </c>
      <c r="G22" s="58"/>
      <c r="H22" s="59"/>
      <c r="I22" s="63"/>
      <c r="J22" s="63"/>
      <c r="K22" s="63"/>
      <c r="L22" s="63"/>
      <c r="M22" s="63"/>
      <c r="N22" s="63"/>
      <c r="O22" s="63"/>
      <c r="P22" s="62"/>
      <c r="Q22" s="29" t="str">
        <f t="shared" si="0"/>
        <v/>
      </c>
      <c r="R22" s="15" t="str">
        <f t="shared" si="1"/>
        <v/>
      </c>
      <c r="S22" s="15" t="str">
        <f t="shared" si="2"/>
        <v/>
      </c>
    </row>
    <row r="23" spans="1:19" s="18" customFormat="1" ht="24.9" customHeight="1" x14ac:dyDescent="0.3">
      <c r="A23" s="15">
        <v>14</v>
      </c>
      <c r="B23" s="53"/>
      <c r="C23" s="54"/>
      <c r="D23" s="57"/>
      <c r="E23" s="56"/>
      <c r="F23" s="74">
        <v>2</v>
      </c>
      <c r="G23" s="60"/>
      <c r="H23" s="61"/>
      <c r="I23" s="62"/>
      <c r="J23" s="62"/>
      <c r="K23" s="62"/>
      <c r="L23" s="62"/>
      <c r="M23" s="62"/>
      <c r="N23" s="62"/>
      <c r="O23" s="62"/>
      <c r="P23" s="62"/>
      <c r="Q23" s="29" t="str">
        <f t="shared" si="0"/>
        <v/>
      </c>
      <c r="R23" s="15" t="str">
        <f t="shared" si="1"/>
        <v/>
      </c>
      <c r="S23" s="15" t="str">
        <f t="shared" si="2"/>
        <v/>
      </c>
    </row>
    <row r="24" spans="1:19" s="18" customFormat="1" ht="24.9" customHeight="1" x14ac:dyDescent="0.3">
      <c r="A24" s="15">
        <v>15</v>
      </c>
      <c r="B24" s="53"/>
      <c r="C24" s="54"/>
      <c r="D24" s="57"/>
      <c r="E24" s="56"/>
      <c r="F24" s="74">
        <v>2</v>
      </c>
      <c r="G24" s="58"/>
      <c r="H24" s="59"/>
      <c r="I24" s="63"/>
      <c r="J24" s="63"/>
      <c r="K24" s="63"/>
      <c r="L24" s="63"/>
      <c r="M24" s="63"/>
      <c r="N24" s="63"/>
      <c r="O24" s="63"/>
      <c r="P24" s="62"/>
      <c r="Q24" s="29" t="str">
        <f t="shared" si="0"/>
        <v/>
      </c>
      <c r="R24" s="15" t="str">
        <f t="shared" si="1"/>
        <v/>
      </c>
      <c r="S24" s="15" t="str">
        <f t="shared" si="2"/>
        <v/>
      </c>
    </row>
    <row r="25" spans="1:19" s="18" customFormat="1" ht="24.9" customHeight="1" x14ac:dyDescent="0.3">
      <c r="A25" s="15">
        <v>16</v>
      </c>
      <c r="B25" s="53"/>
      <c r="C25" s="54"/>
      <c r="D25" s="55"/>
      <c r="E25" s="56"/>
      <c r="F25" s="74">
        <v>2</v>
      </c>
      <c r="G25" s="60"/>
      <c r="H25" s="61"/>
      <c r="I25" s="62"/>
      <c r="J25" s="62"/>
      <c r="K25" s="62"/>
      <c r="L25" s="62"/>
      <c r="M25" s="62"/>
      <c r="N25" s="62"/>
      <c r="O25" s="62"/>
      <c r="P25" s="62"/>
      <c r="Q25" s="29" t="str">
        <f t="shared" si="0"/>
        <v/>
      </c>
      <c r="R25" s="15" t="str">
        <f t="shared" si="1"/>
        <v/>
      </c>
      <c r="S25" s="15" t="str">
        <f t="shared" si="2"/>
        <v/>
      </c>
    </row>
    <row r="26" spans="1:19" s="18" customFormat="1" ht="24.9" customHeight="1" x14ac:dyDescent="0.3">
      <c r="A26" s="15">
        <v>17</v>
      </c>
      <c r="B26" s="53"/>
      <c r="C26" s="54"/>
      <c r="D26" s="55"/>
      <c r="E26" s="56"/>
      <c r="F26" s="74">
        <v>2</v>
      </c>
      <c r="G26" s="58"/>
      <c r="H26" s="59"/>
      <c r="I26" s="63"/>
      <c r="J26" s="63"/>
      <c r="K26" s="63"/>
      <c r="L26" s="63"/>
      <c r="M26" s="63"/>
      <c r="N26" s="63"/>
      <c r="O26" s="63"/>
      <c r="P26" s="63"/>
      <c r="Q26" s="29" t="str">
        <f t="shared" si="0"/>
        <v/>
      </c>
      <c r="R26" s="15" t="str">
        <f t="shared" si="1"/>
        <v/>
      </c>
      <c r="S26" s="15" t="str">
        <f t="shared" si="2"/>
        <v/>
      </c>
    </row>
    <row r="27" spans="1:19" s="18" customFormat="1" ht="24.9" customHeight="1" x14ac:dyDescent="0.3">
      <c r="A27" s="15">
        <v>18</v>
      </c>
      <c r="B27" s="53"/>
      <c r="C27" s="54"/>
      <c r="D27" s="55"/>
      <c r="E27" s="56"/>
      <c r="F27" s="74">
        <v>2</v>
      </c>
      <c r="G27" s="60"/>
      <c r="H27" s="61"/>
      <c r="I27" s="62"/>
      <c r="J27" s="62"/>
      <c r="K27" s="62"/>
      <c r="L27" s="62"/>
      <c r="M27" s="62"/>
      <c r="N27" s="62"/>
      <c r="O27" s="62"/>
      <c r="P27" s="62"/>
      <c r="Q27" s="29" t="str">
        <f t="shared" si="0"/>
        <v/>
      </c>
      <c r="R27" s="15" t="str">
        <f t="shared" si="1"/>
        <v/>
      </c>
      <c r="S27" s="15" t="str">
        <f t="shared" si="2"/>
        <v/>
      </c>
    </row>
    <row r="28" spans="1:19" s="18" customFormat="1" ht="24.9" customHeight="1" x14ac:dyDescent="0.3">
      <c r="A28" s="15">
        <v>19</v>
      </c>
      <c r="B28" s="53"/>
      <c r="C28" s="54"/>
      <c r="D28" s="55"/>
      <c r="E28" s="56"/>
      <c r="F28" s="74">
        <v>2</v>
      </c>
      <c r="G28" s="58"/>
      <c r="H28" s="59"/>
      <c r="I28" s="63"/>
      <c r="J28" s="63"/>
      <c r="K28" s="63"/>
      <c r="L28" s="63"/>
      <c r="M28" s="63"/>
      <c r="N28" s="63"/>
      <c r="O28" s="63"/>
      <c r="P28" s="63"/>
      <c r="Q28" s="29" t="str">
        <f t="shared" si="0"/>
        <v/>
      </c>
      <c r="R28" s="15" t="str">
        <f t="shared" si="1"/>
        <v/>
      </c>
      <c r="S28" s="15" t="str">
        <f t="shared" si="2"/>
        <v/>
      </c>
    </row>
    <row r="29" spans="1:19" s="18" customFormat="1" ht="24.9" customHeight="1" x14ac:dyDescent="0.3">
      <c r="A29" s="15">
        <v>20</v>
      </c>
      <c r="B29" s="53"/>
      <c r="C29" s="54"/>
      <c r="D29" s="55"/>
      <c r="E29" s="56"/>
      <c r="F29" s="74">
        <v>2</v>
      </c>
      <c r="G29" s="60"/>
      <c r="H29" s="61"/>
      <c r="I29" s="62"/>
      <c r="J29" s="62"/>
      <c r="K29" s="62"/>
      <c r="L29" s="62"/>
      <c r="M29" s="62"/>
      <c r="N29" s="62"/>
      <c r="O29" s="62"/>
      <c r="P29" s="62"/>
      <c r="Q29" s="29" t="str">
        <f t="shared" si="0"/>
        <v/>
      </c>
      <c r="R29" s="15" t="str">
        <f t="shared" si="1"/>
        <v/>
      </c>
      <c r="S29" s="15" t="str">
        <f t="shared" si="2"/>
        <v/>
      </c>
    </row>
    <row r="30" spans="1:19" s="18" customFormat="1" ht="24.9" customHeight="1" x14ac:dyDescent="0.3">
      <c r="A30" s="15">
        <v>21</v>
      </c>
      <c r="B30" s="53"/>
      <c r="C30" s="54"/>
      <c r="D30" s="55"/>
      <c r="E30" s="56"/>
      <c r="F30" s="74">
        <v>2</v>
      </c>
      <c r="G30" s="58"/>
      <c r="H30" s="59"/>
      <c r="I30" s="63"/>
      <c r="J30" s="63"/>
      <c r="K30" s="63"/>
      <c r="L30" s="63"/>
      <c r="M30" s="63"/>
      <c r="N30" s="63"/>
      <c r="O30" s="63"/>
      <c r="P30" s="63"/>
      <c r="Q30" s="29" t="str">
        <f t="shared" si="0"/>
        <v/>
      </c>
      <c r="R30" s="15" t="str">
        <f t="shared" si="1"/>
        <v/>
      </c>
      <c r="S30" s="15" t="str">
        <f t="shared" si="2"/>
        <v/>
      </c>
    </row>
    <row r="31" spans="1:19" s="18" customFormat="1" ht="24.9" customHeight="1" x14ac:dyDescent="0.3">
      <c r="A31" s="15">
        <v>22</v>
      </c>
      <c r="B31" s="53"/>
      <c r="C31" s="54"/>
      <c r="D31" s="55"/>
      <c r="E31" s="56"/>
      <c r="F31" s="74">
        <v>2</v>
      </c>
      <c r="G31" s="60"/>
      <c r="H31" s="61"/>
      <c r="I31" s="62"/>
      <c r="J31" s="62"/>
      <c r="K31" s="62"/>
      <c r="L31" s="62"/>
      <c r="M31" s="62"/>
      <c r="N31" s="62"/>
      <c r="O31" s="62"/>
      <c r="P31" s="62"/>
      <c r="Q31" s="29" t="str">
        <f t="shared" si="0"/>
        <v/>
      </c>
      <c r="R31" s="15" t="str">
        <f t="shared" si="1"/>
        <v/>
      </c>
      <c r="S31" s="15" t="str">
        <f t="shared" si="2"/>
        <v/>
      </c>
    </row>
    <row r="32" spans="1:19" s="18" customFormat="1" ht="24.9" customHeight="1" x14ac:dyDescent="0.3">
      <c r="A32" s="15">
        <v>23</v>
      </c>
      <c r="B32" s="53"/>
      <c r="C32" s="54"/>
      <c r="D32" s="55"/>
      <c r="E32" s="56"/>
      <c r="F32" s="74">
        <v>2</v>
      </c>
      <c r="G32" s="58"/>
      <c r="H32" s="59"/>
      <c r="I32" s="63"/>
      <c r="J32" s="63"/>
      <c r="K32" s="63"/>
      <c r="L32" s="63"/>
      <c r="M32" s="63"/>
      <c r="N32" s="63"/>
      <c r="O32" s="63"/>
      <c r="P32" s="63"/>
      <c r="Q32" s="29" t="str">
        <f t="shared" si="0"/>
        <v/>
      </c>
      <c r="R32" s="15" t="str">
        <f t="shared" si="1"/>
        <v/>
      </c>
      <c r="S32" s="15" t="str">
        <f t="shared" si="2"/>
        <v/>
      </c>
    </row>
    <row r="33" spans="1:19" ht="24.9" customHeight="1" x14ac:dyDescent="0.3">
      <c r="A33" s="15">
        <v>24</v>
      </c>
      <c r="B33" s="53"/>
      <c r="C33" s="54"/>
      <c r="D33" s="55"/>
      <c r="E33" s="56"/>
      <c r="F33" s="74">
        <v>2</v>
      </c>
      <c r="G33" s="60"/>
      <c r="H33" s="61"/>
      <c r="I33" s="62"/>
      <c r="J33" s="62"/>
      <c r="K33" s="62"/>
      <c r="L33" s="62"/>
      <c r="M33" s="62"/>
      <c r="N33" s="62"/>
      <c r="O33" s="62"/>
      <c r="P33" s="62"/>
      <c r="Q33" s="29" t="str">
        <f t="shared" si="0"/>
        <v/>
      </c>
      <c r="R33" s="15" t="str">
        <f t="shared" si="1"/>
        <v/>
      </c>
      <c r="S33" s="15" t="str">
        <f t="shared" si="2"/>
        <v/>
      </c>
    </row>
    <row r="34" spans="1:19" ht="24.9" customHeight="1" x14ac:dyDescent="0.3">
      <c r="A34" s="15">
        <v>25</v>
      </c>
      <c r="B34" s="53"/>
      <c r="C34" s="54"/>
      <c r="D34" s="55"/>
      <c r="E34" s="56"/>
      <c r="F34" s="74">
        <v>2</v>
      </c>
      <c r="G34" s="58"/>
      <c r="H34" s="59"/>
      <c r="I34" s="63"/>
      <c r="J34" s="63"/>
      <c r="K34" s="63"/>
      <c r="L34" s="63"/>
      <c r="M34" s="63"/>
      <c r="N34" s="63"/>
      <c r="O34" s="63"/>
      <c r="P34" s="63"/>
      <c r="Q34" s="29" t="str">
        <f t="shared" si="0"/>
        <v/>
      </c>
      <c r="R34" s="15" t="str">
        <f t="shared" si="1"/>
        <v/>
      </c>
      <c r="S34" s="15" t="str">
        <f t="shared" si="2"/>
        <v/>
      </c>
    </row>
    <row r="35" spans="1:19" ht="24.9" customHeight="1" x14ac:dyDescent="0.3">
      <c r="A35" s="15">
        <v>26</v>
      </c>
      <c r="B35" s="53"/>
      <c r="C35" s="54"/>
      <c r="D35" s="55"/>
      <c r="E35" s="56"/>
      <c r="F35" s="74">
        <v>2</v>
      </c>
      <c r="G35" s="60"/>
      <c r="H35" s="61"/>
      <c r="I35" s="62"/>
      <c r="J35" s="62"/>
      <c r="K35" s="62"/>
      <c r="L35" s="62"/>
      <c r="M35" s="62"/>
      <c r="N35" s="62"/>
      <c r="O35" s="62"/>
      <c r="P35" s="62"/>
      <c r="Q35" s="29" t="str">
        <f t="shared" si="0"/>
        <v/>
      </c>
      <c r="R35" s="15" t="str">
        <f t="shared" si="1"/>
        <v/>
      </c>
      <c r="S35" s="15" t="str">
        <f t="shared" si="2"/>
        <v/>
      </c>
    </row>
    <row r="36" spans="1:19" ht="24.9" customHeight="1" x14ac:dyDescent="0.3">
      <c r="A36" s="15">
        <v>27</v>
      </c>
      <c r="B36" s="53"/>
      <c r="C36" s="54"/>
      <c r="D36" s="55"/>
      <c r="E36" s="56"/>
      <c r="F36" s="74">
        <v>2</v>
      </c>
      <c r="G36" s="58"/>
      <c r="H36" s="59"/>
      <c r="I36" s="63"/>
      <c r="J36" s="63"/>
      <c r="K36" s="63"/>
      <c r="L36" s="63"/>
      <c r="M36" s="63"/>
      <c r="N36" s="63"/>
      <c r="O36" s="63"/>
      <c r="P36" s="63"/>
      <c r="Q36" s="29" t="str">
        <f t="shared" si="0"/>
        <v/>
      </c>
      <c r="R36" s="15" t="str">
        <f t="shared" si="1"/>
        <v/>
      </c>
      <c r="S36" s="15" t="str">
        <f t="shared" si="2"/>
        <v/>
      </c>
    </row>
    <row r="37" spans="1:19" ht="24.9" customHeight="1" x14ac:dyDescent="0.3">
      <c r="A37" s="15">
        <v>28</v>
      </c>
      <c r="B37" s="53"/>
      <c r="C37" s="54"/>
      <c r="D37" s="55"/>
      <c r="E37" s="56"/>
      <c r="F37" s="74">
        <v>2</v>
      </c>
      <c r="G37" s="60"/>
      <c r="H37" s="61"/>
      <c r="I37" s="62"/>
      <c r="J37" s="62"/>
      <c r="K37" s="62"/>
      <c r="L37" s="62"/>
      <c r="M37" s="62"/>
      <c r="N37" s="62"/>
      <c r="O37" s="62"/>
      <c r="P37" s="62"/>
      <c r="Q37" s="29" t="str">
        <f t="shared" si="0"/>
        <v/>
      </c>
      <c r="R37" s="15" t="str">
        <f t="shared" si="1"/>
        <v/>
      </c>
      <c r="S37" s="15" t="str">
        <f t="shared" si="2"/>
        <v/>
      </c>
    </row>
    <row r="38" spans="1:19" ht="24.9" customHeight="1" x14ac:dyDescent="0.3">
      <c r="A38" s="15">
        <v>29</v>
      </c>
      <c r="B38" s="53"/>
      <c r="C38" s="54"/>
      <c r="D38" s="55"/>
      <c r="E38" s="56"/>
      <c r="F38" s="74">
        <v>2</v>
      </c>
      <c r="G38" s="58"/>
      <c r="H38" s="59"/>
      <c r="I38" s="63"/>
      <c r="J38" s="63"/>
      <c r="K38" s="63"/>
      <c r="L38" s="63"/>
      <c r="M38" s="63"/>
      <c r="N38" s="63"/>
      <c r="O38" s="63"/>
      <c r="P38" s="63"/>
      <c r="Q38" s="29" t="str">
        <f t="shared" si="0"/>
        <v/>
      </c>
      <c r="R38" s="15" t="str">
        <f t="shared" si="1"/>
        <v/>
      </c>
      <c r="S38" s="15" t="str">
        <f t="shared" si="2"/>
        <v/>
      </c>
    </row>
    <row r="39" spans="1:19" ht="24.9" customHeight="1" x14ac:dyDescent="0.3">
      <c r="A39" s="15">
        <v>30</v>
      </c>
      <c r="B39" s="53"/>
      <c r="C39" s="54"/>
      <c r="D39" s="55"/>
      <c r="E39" s="56"/>
      <c r="F39" s="74">
        <v>2</v>
      </c>
      <c r="G39" s="60"/>
      <c r="H39" s="61"/>
      <c r="I39" s="62"/>
      <c r="J39" s="62"/>
      <c r="K39" s="62"/>
      <c r="L39" s="62"/>
      <c r="M39" s="62"/>
      <c r="N39" s="62"/>
      <c r="O39" s="62"/>
      <c r="P39" s="62"/>
      <c r="Q39" s="29" t="str">
        <f t="shared" si="0"/>
        <v/>
      </c>
      <c r="R39" s="15" t="str">
        <f t="shared" si="1"/>
        <v/>
      </c>
      <c r="S39" s="15" t="str">
        <f t="shared" si="2"/>
        <v/>
      </c>
    </row>
    <row r="40" spans="1:19" ht="24.9" customHeight="1" x14ac:dyDescent="0.3">
      <c r="A40" s="15">
        <v>31</v>
      </c>
      <c r="B40" s="53"/>
      <c r="C40" s="54"/>
      <c r="D40" s="55"/>
      <c r="E40" s="56"/>
      <c r="F40" s="74">
        <v>2</v>
      </c>
      <c r="G40" s="58"/>
      <c r="H40" s="59"/>
      <c r="I40" s="63"/>
      <c r="J40" s="63"/>
      <c r="K40" s="63"/>
      <c r="L40" s="63"/>
      <c r="M40" s="63"/>
      <c r="N40" s="63"/>
      <c r="O40" s="63"/>
      <c r="P40" s="63"/>
      <c r="Q40" s="29" t="str">
        <f t="shared" si="0"/>
        <v/>
      </c>
      <c r="R40" s="15" t="str">
        <f t="shared" si="1"/>
        <v/>
      </c>
      <c r="S40" s="15" t="str">
        <f t="shared" si="2"/>
        <v/>
      </c>
    </row>
    <row r="41" spans="1:19" ht="24.9" customHeight="1" x14ac:dyDescent="0.3">
      <c r="A41" s="15">
        <v>32</v>
      </c>
      <c r="B41" s="53"/>
      <c r="C41" s="54"/>
      <c r="D41" s="55"/>
      <c r="E41" s="56"/>
      <c r="F41" s="74">
        <v>2</v>
      </c>
      <c r="G41" s="60"/>
      <c r="H41" s="61"/>
      <c r="I41" s="62"/>
      <c r="J41" s="62"/>
      <c r="K41" s="62"/>
      <c r="L41" s="62"/>
      <c r="M41" s="62"/>
      <c r="N41" s="62"/>
      <c r="O41" s="62"/>
      <c r="P41" s="62"/>
      <c r="Q41" s="29" t="str">
        <f t="shared" si="0"/>
        <v/>
      </c>
      <c r="R41" s="15" t="str">
        <f t="shared" si="1"/>
        <v/>
      </c>
      <c r="S41" s="15" t="str">
        <f t="shared" si="2"/>
        <v/>
      </c>
    </row>
    <row r="42" spans="1:19" ht="24.9" customHeight="1" x14ac:dyDescent="0.3">
      <c r="A42" s="15">
        <v>33</v>
      </c>
      <c r="B42" s="53"/>
      <c r="C42" s="54"/>
      <c r="D42" s="55"/>
      <c r="E42" s="56"/>
      <c r="F42" s="74">
        <v>2</v>
      </c>
      <c r="G42" s="58"/>
      <c r="H42" s="59"/>
      <c r="I42" s="63"/>
      <c r="J42" s="63"/>
      <c r="K42" s="63"/>
      <c r="L42" s="63"/>
      <c r="M42" s="63"/>
      <c r="N42" s="63"/>
      <c r="O42" s="63"/>
      <c r="P42" s="63"/>
      <c r="Q42" s="29" t="str">
        <f t="shared" si="0"/>
        <v/>
      </c>
      <c r="R42" s="15" t="str">
        <f t="shared" si="1"/>
        <v/>
      </c>
      <c r="S42" s="15" t="str">
        <f t="shared" si="2"/>
        <v/>
      </c>
    </row>
    <row r="43" spans="1:19" ht="24.9" customHeight="1" x14ac:dyDescent="0.3">
      <c r="A43" s="15">
        <v>34</v>
      </c>
      <c r="B43" s="53"/>
      <c r="C43" s="54"/>
      <c r="D43" s="55"/>
      <c r="E43" s="56"/>
      <c r="F43" s="74">
        <v>2</v>
      </c>
      <c r="G43" s="60"/>
      <c r="H43" s="61"/>
      <c r="I43" s="62"/>
      <c r="J43" s="62"/>
      <c r="K43" s="62"/>
      <c r="L43" s="62"/>
      <c r="M43" s="62"/>
      <c r="N43" s="62"/>
      <c r="O43" s="62"/>
      <c r="P43" s="62"/>
      <c r="Q43" s="29" t="str">
        <f t="shared" si="0"/>
        <v/>
      </c>
      <c r="R43" s="15" t="str">
        <f t="shared" si="1"/>
        <v/>
      </c>
      <c r="S43" s="15" t="str">
        <f t="shared" si="2"/>
        <v/>
      </c>
    </row>
    <row r="44" spans="1:19" ht="24.9" customHeight="1" x14ac:dyDescent="0.3">
      <c r="A44" s="15">
        <v>35</v>
      </c>
      <c r="B44" s="53"/>
      <c r="C44" s="54"/>
      <c r="D44" s="55"/>
      <c r="E44" s="56"/>
      <c r="F44" s="74">
        <v>2</v>
      </c>
      <c r="G44" s="58"/>
      <c r="H44" s="59"/>
      <c r="I44" s="63"/>
      <c r="J44" s="63"/>
      <c r="K44" s="63"/>
      <c r="L44" s="63"/>
      <c r="M44" s="63"/>
      <c r="N44" s="63"/>
      <c r="O44" s="63"/>
      <c r="P44" s="63"/>
      <c r="Q44" s="29" t="str">
        <f t="shared" si="0"/>
        <v/>
      </c>
      <c r="R44" s="15" t="str">
        <f t="shared" si="1"/>
        <v/>
      </c>
      <c r="S44" s="15" t="str">
        <f t="shared" si="2"/>
        <v/>
      </c>
    </row>
    <row r="45" spans="1:19" ht="24.9" customHeight="1" x14ac:dyDescent="0.3">
      <c r="A45" s="15">
        <v>36</v>
      </c>
      <c r="B45" s="53"/>
      <c r="C45" s="54"/>
      <c r="D45" s="55"/>
      <c r="E45" s="56"/>
      <c r="F45" s="74">
        <v>2</v>
      </c>
      <c r="G45" s="60"/>
      <c r="H45" s="61"/>
      <c r="I45" s="62"/>
      <c r="J45" s="62"/>
      <c r="K45" s="62"/>
      <c r="L45" s="62"/>
      <c r="M45" s="62"/>
      <c r="N45" s="62"/>
      <c r="O45" s="62"/>
      <c r="P45" s="62"/>
      <c r="Q45" s="29" t="str">
        <f t="shared" si="0"/>
        <v/>
      </c>
      <c r="R45" s="15" t="str">
        <f t="shared" si="1"/>
        <v/>
      </c>
      <c r="S45" s="15" t="str">
        <f t="shared" si="2"/>
        <v/>
      </c>
    </row>
    <row r="46" spans="1:19" ht="24.9" customHeight="1" x14ac:dyDescent="0.3">
      <c r="A46" s="15">
        <v>37</v>
      </c>
      <c r="B46" s="53"/>
      <c r="C46" s="54"/>
      <c r="D46" s="55"/>
      <c r="E46" s="56"/>
      <c r="F46" s="74">
        <v>2</v>
      </c>
      <c r="G46" s="58"/>
      <c r="H46" s="59"/>
      <c r="I46" s="63"/>
      <c r="J46" s="63"/>
      <c r="K46" s="63"/>
      <c r="L46" s="63"/>
      <c r="M46" s="63"/>
      <c r="N46" s="63"/>
      <c r="O46" s="63"/>
      <c r="P46" s="63"/>
      <c r="Q46" s="29" t="str">
        <f t="shared" si="0"/>
        <v/>
      </c>
      <c r="R46" s="15" t="str">
        <f t="shared" si="1"/>
        <v/>
      </c>
      <c r="S46" s="15" t="str">
        <f t="shared" si="2"/>
        <v/>
      </c>
    </row>
    <row r="47" spans="1:19" ht="24.9" customHeight="1" x14ac:dyDescent="0.3">
      <c r="A47" s="15">
        <v>38</v>
      </c>
      <c r="B47" s="53"/>
      <c r="C47" s="54"/>
      <c r="D47" s="55"/>
      <c r="E47" s="56"/>
      <c r="F47" s="74">
        <v>2</v>
      </c>
      <c r="G47" s="60"/>
      <c r="H47" s="61"/>
      <c r="I47" s="62"/>
      <c r="J47" s="62"/>
      <c r="K47" s="62"/>
      <c r="L47" s="62"/>
      <c r="M47" s="62"/>
      <c r="N47" s="62"/>
      <c r="O47" s="62"/>
      <c r="P47" s="62"/>
      <c r="Q47" s="29" t="str">
        <f t="shared" si="0"/>
        <v/>
      </c>
      <c r="R47" s="15" t="str">
        <f t="shared" si="1"/>
        <v/>
      </c>
      <c r="S47" s="15" t="str">
        <f t="shared" si="2"/>
        <v/>
      </c>
    </row>
    <row r="48" spans="1:19" ht="24.9" customHeight="1" x14ac:dyDescent="0.3">
      <c r="A48" s="15">
        <v>39</v>
      </c>
      <c r="B48" s="53"/>
      <c r="C48" s="54"/>
      <c r="D48" s="55"/>
      <c r="E48" s="56"/>
      <c r="F48" s="74">
        <v>2</v>
      </c>
      <c r="G48" s="58"/>
      <c r="H48" s="59"/>
      <c r="I48" s="63"/>
      <c r="J48" s="63"/>
      <c r="K48" s="63"/>
      <c r="L48" s="63"/>
      <c r="M48" s="63"/>
      <c r="N48" s="63"/>
      <c r="O48" s="63"/>
      <c r="P48" s="63"/>
      <c r="Q48" s="29" t="str">
        <f t="shared" si="0"/>
        <v/>
      </c>
      <c r="R48" s="15" t="str">
        <f t="shared" si="1"/>
        <v/>
      </c>
      <c r="S48" s="15" t="str">
        <f t="shared" si="2"/>
        <v/>
      </c>
    </row>
    <row r="49" spans="1:19" ht="24.9" customHeight="1" x14ac:dyDescent="0.3">
      <c r="A49" s="15">
        <v>40</v>
      </c>
      <c r="B49" s="53"/>
      <c r="C49" s="54"/>
      <c r="D49" s="55"/>
      <c r="E49" s="56"/>
      <c r="F49" s="74">
        <v>2</v>
      </c>
      <c r="G49" s="60"/>
      <c r="H49" s="61"/>
      <c r="I49" s="62"/>
      <c r="J49" s="62"/>
      <c r="K49" s="62"/>
      <c r="L49" s="62"/>
      <c r="M49" s="62"/>
      <c r="N49" s="62"/>
      <c r="O49" s="62"/>
      <c r="P49" s="62"/>
      <c r="Q49" s="29" t="str">
        <f t="shared" si="0"/>
        <v/>
      </c>
      <c r="R49" s="15" t="str">
        <f t="shared" si="1"/>
        <v/>
      </c>
      <c r="S49" s="15" t="str">
        <f t="shared" si="2"/>
        <v/>
      </c>
    </row>
    <row r="50" spans="1:19" ht="24.9" customHeight="1" x14ac:dyDescent="0.3">
      <c r="A50" s="15">
        <v>41</v>
      </c>
      <c r="B50" s="53"/>
      <c r="C50" s="54"/>
      <c r="D50" s="55"/>
      <c r="E50" s="56"/>
      <c r="F50" s="74">
        <v>2</v>
      </c>
      <c r="G50" s="58"/>
      <c r="H50" s="59"/>
      <c r="I50" s="63"/>
      <c r="J50" s="63"/>
      <c r="K50" s="63"/>
      <c r="L50" s="63"/>
      <c r="M50" s="63"/>
      <c r="N50" s="63"/>
      <c r="O50" s="63"/>
      <c r="P50" s="63"/>
      <c r="Q50" s="29" t="str">
        <f t="shared" si="0"/>
        <v/>
      </c>
      <c r="R50" s="15" t="str">
        <f t="shared" si="1"/>
        <v/>
      </c>
      <c r="S50" s="15" t="str">
        <f t="shared" si="2"/>
        <v/>
      </c>
    </row>
    <row r="51" spans="1:19" ht="24.9" customHeight="1" x14ac:dyDescent="0.3">
      <c r="A51" s="15">
        <v>42</v>
      </c>
      <c r="B51" s="53"/>
      <c r="C51" s="54"/>
      <c r="D51" s="55"/>
      <c r="E51" s="56"/>
      <c r="F51" s="74">
        <v>2</v>
      </c>
      <c r="G51" s="60"/>
      <c r="H51" s="61"/>
      <c r="I51" s="62"/>
      <c r="J51" s="62"/>
      <c r="K51" s="62"/>
      <c r="L51" s="62"/>
      <c r="M51" s="62"/>
      <c r="N51" s="62"/>
      <c r="O51" s="62"/>
      <c r="P51" s="62"/>
      <c r="Q51" s="29" t="str">
        <f t="shared" si="0"/>
        <v/>
      </c>
      <c r="R51" s="15" t="str">
        <f t="shared" si="1"/>
        <v/>
      </c>
      <c r="S51" s="15" t="str">
        <f t="shared" si="2"/>
        <v/>
      </c>
    </row>
    <row r="52" spans="1:19" ht="24.9" customHeight="1" x14ac:dyDescent="0.3">
      <c r="A52" s="15">
        <v>43</v>
      </c>
      <c r="B52" s="53"/>
      <c r="C52" s="54"/>
      <c r="D52" s="55"/>
      <c r="E52" s="56"/>
      <c r="F52" s="74">
        <v>2</v>
      </c>
      <c r="G52" s="58"/>
      <c r="H52" s="59"/>
      <c r="I52" s="63"/>
      <c r="J52" s="63"/>
      <c r="K52" s="63"/>
      <c r="L52" s="63"/>
      <c r="M52" s="63"/>
      <c r="N52" s="63"/>
      <c r="O52" s="63"/>
      <c r="P52" s="63"/>
      <c r="Q52" s="29" t="str">
        <f t="shared" si="0"/>
        <v/>
      </c>
      <c r="R52" s="15" t="str">
        <f t="shared" si="1"/>
        <v/>
      </c>
      <c r="S52" s="15" t="str">
        <f t="shared" si="2"/>
        <v/>
      </c>
    </row>
    <row r="53" spans="1:19" ht="24.9" customHeight="1" x14ac:dyDescent="0.3">
      <c r="A53" s="15">
        <v>44</v>
      </c>
      <c r="B53" s="53"/>
      <c r="C53" s="54"/>
      <c r="D53" s="55"/>
      <c r="E53" s="56"/>
      <c r="F53" s="74">
        <v>2</v>
      </c>
      <c r="G53" s="60"/>
      <c r="H53" s="61"/>
      <c r="I53" s="62"/>
      <c r="J53" s="62"/>
      <c r="K53" s="62"/>
      <c r="L53" s="62"/>
      <c r="M53" s="62"/>
      <c r="N53" s="62"/>
      <c r="O53" s="62"/>
      <c r="P53" s="62"/>
      <c r="Q53" s="29" t="str">
        <f t="shared" si="0"/>
        <v/>
      </c>
      <c r="R53" s="15" t="str">
        <f t="shared" si="1"/>
        <v/>
      </c>
      <c r="S53" s="15" t="str">
        <f t="shared" si="2"/>
        <v/>
      </c>
    </row>
    <row r="54" spans="1:19" ht="24.9" customHeight="1" x14ac:dyDescent="0.3">
      <c r="A54" s="15">
        <v>45</v>
      </c>
      <c r="B54" s="53"/>
      <c r="C54" s="54"/>
      <c r="D54" s="55"/>
      <c r="E54" s="56"/>
      <c r="F54" s="74">
        <v>2</v>
      </c>
      <c r="G54" s="58"/>
      <c r="H54" s="59"/>
      <c r="I54" s="63"/>
      <c r="J54" s="63"/>
      <c r="K54" s="63"/>
      <c r="L54" s="63"/>
      <c r="M54" s="63"/>
      <c r="N54" s="63"/>
      <c r="O54" s="63"/>
      <c r="P54" s="63"/>
      <c r="Q54" s="29" t="str">
        <f t="shared" si="0"/>
        <v/>
      </c>
      <c r="R54" s="15" t="str">
        <f t="shared" si="1"/>
        <v/>
      </c>
      <c r="S54" s="15" t="str">
        <f t="shared" si="2"/>
        <v/>
      </c>
    </row>
    <row r="55" spans="1:19" ht="24.9" customHeight="1" x14ac:dyDescent="0.3">
      <c r="A55" s="15">
        <v>46</v>
      </c>
      <c r="B55" s="53"/>
      <c r="C55" s="54"/>
      <c r="D55" s="55"/>
      <c r="E55" s="56"/>
      <c r="F55" s="74">
        <v>2</v>
      </c>
      <c r="G55" s="60"/>
      <c r="H55" s="61"/>
      <c r="I55" s="62"/>
      <c r="J55" s="62"/>
      <c r="K55" s="62"/>
      <c r="L55" s="62"/>
      <c r="M55" s="62"/>
      <c r="N55" s="62"/>
      <c r="O55" s="62"/>
      <c r="P55" s="62"/>
      <c r="Q55" s="29" t="str">
        <f t="shared" si="0"/>
        <v/>
      </c>
      <c r="R55" s="15" t="str">
        <f t="shared" si="1"/>
        <v/>
      </c>
      <c r="S55" s="15" t="str">
        <f t="shared" si="2"/>
        <v/>
      </c>
    </row>
    <row r="56" spans="1:19" ht="24.9" customHeight="1" x14ac:dyDescent="0.3">
      <c r="A56" s="15">
        <v>47</v>
      </c>
      <c r="B56" s="53"/>
      <c r="C56" s="54"/>
      <c r="D56" s="55"/>
      <c r="E56" s="56"/>
      <c r="F56" s="74">
        <v>2</v>
      </c>
      <c r="G56" s="58"/>
      <c r="H56" s="59"/>
      <c r="I56" s="63"/>
      <c r="J56" s="63"/>
      <c r="K56" s="63"/>
      <c r="L56" s="63"/>
      <c r="M56" s="63"/>
      <c r="N56" s="63"/>
      <c r="O56" s="63"/>
      <c r="P56" s="63"/>
      <c r="Q56" s="29" t="str">
        <f t="shared" si="0"/>
        <v/>
      </c>
      <c r="R56" s="15" t="str">
        <f t="shared" si="1"/>
        <v/>
      </c>
      <c r="S56" s="15" t="str">
        <f t="shared" si="2"/>
        <v/>
      </c>
    </row>
    <row r="57" spans="1:19" ht="24.9" customHeight="1" x14ac:dyDescent="0.3">
      <c r="A57" s="15">
        <v>48</v>
      </c>
      <c r="B57" s="53"/>
      <c r="C57" s="54"/>
      <c r="D57" s="55"/>
      <c r="E57" s="56"/>
      <c r="F57" s="74">
        <v>2</v>
      </c>
      <c r="G57" s="60"/>
      <c r="H57" s="61"/>
      <c r="I57" s="62"/>
      <c r="J57" s="62"/>
      <c r="K57" s="62"/>
      <c r="L57" s="62"/>
      <c r="M57" s="62"/>
      <c r="N57" s="62"/>
      <c r="O57" s="62"/>
      <c r="P57" s="62"/>
      <c r="Q57" s="29" t="str">
        <f t="shared" si="0"/>
        <v/>
      </c>
      <c r="R57" s="15" t="str">
        <f t="shared" si="1"/>
        <v/>
      </c>
      <c r="S57" s="15" t="str">
        <f t="shared" si="2"/>
        <v/>
      </c>
    </row>
    <row r="58" spans="1:19" ht="24.9" customHeight="1" x14ac:dyDescent="0.3">
      <c r="A58" s="15">
        <v>49</v>
      </c>
      <c r="B58" s="53"/>
      <c r="C58" s="54"/>
      <c r="D58" s="55"/>
      <c r="E58" s="56"/>
      <c r="F58" s="74">
        <v>2</v>
      </c>
      <c r="G58" s="58"/>
      <c r="H58" s="59"/>
      <c r="I58" s="63"/>
      <c r="J58" s="63"/>
      <c r="K58" s="63"/>
      <c r="L58" s="63"/>
      <c r="M58" s="63"/>
      <c r="N58" s="63"/>
      <c r="O58" s="63"/>
      <c r="P58" s="63"/>
      <c r="Q58" s="29" t="str">
        <f t="shared" si="0"/>
        <v/>
      </c>
      <c r="R58" s="15" t="str">
        <f t="shared" si="1"/>
        <v/>
      </c>
      <c r="S58" s="15" t="str">
        <f t="shared" si="2"/>
        <v/>
      </c>
    </row>
    <row r="59" spans="1:19" ht="24.9" customHeight="1" x14ac:dyDescent="0.3">
      <c r="A59" s="15">
        <v>50</v>
      </c>
      <c r="B59" s="53"/>
      <c r="C59" s="54"/>
      <c r="D59" s="55"/>
      <c r="E59" s="56"/>
      <c r="F59" s="74">
        <v>2</v>
      </c>
      <c r="G59" s="60"/>
      <c r="H59" s="61"/>
      <c r="I59" s="62"/>
      <c r="J59" s="62"/>
      <c r="K59" s="62"/>
      <c r="L59" s="62"/>
      <c r="M59" s="62"/>
      <c r="N59" s="62"/>
      <c r="O59" s="62"/>
      <c r="P59" s="62"/>
      <c r="Q59" s="29" t="str">
        <f t="shared" si="0"/>
        <v/>
      </c>
      <c r="R59" s="15" t="str">
        <f t="shared" si="1"/>
        <v/>
      </c>
      <c r="S59" s="15" t="str">
        <f t="shared" si="2"/>
        <v/>
      </c>
    </row>
    <row r="60" spans="1:19" ht="24.9" customHeight="1" x14ac:dyDescent="0.3">
      <c r="F60" s="34" t="s">
        <v>16</v>
      </c>
      <c r="G60" s="31" t="e">
        <f t="shared" ref="G60:P60" si="3">AVERAGE(G10:G59)</f>
        <v>#DIV/0!</v>
      </c>
      <c r="H60" s="32" t="e">
        <f t="shared" si="3"/>
        <v>#DIV/0!</v>
      </c>
      <c r="I60" s="33" t="e">
        <f t="shared" si="3"/>
        <v>#DIV/0!</v>
      </c>
      <c r="J60" s="33" t="e">
        <f t="shared" si="3"/>
        <v>#DIV/0!</v>
      </c>
      <c r="K60" s="33" t="e">
        <f t="shared" si="3"/>
        <v>#DIV/0!</v>
      </c>
      <c r="L60" s="33" t="e">
        <f t="shared" si="3"/>
        <v>#DIV/0!</v>
      </c>
      <c r="M60" s="33" t="e">
        <f t="shared" si="3"/>
        <v>#DIV/0!</v>
      </c>
      <c r="N60" s="33" t="e">
        <f t="shared" si="3"/>
        <v>#DIV/0!</v>
      </c>
      <c r="O60" s="33" t="e">
        <f t="shared" si="3"/>
        <v>#DIV/0!</v>
      </c>
      <c r="P60" s="33" t="e">
        <f t="shared" si="3"/>
        <v>#DIV/0!</v>
      </c>
    </row>
    <row r="61" spans="1:19" ht="24.9" customHeight="1" x14ac:dyDescent="0.3">
      <c r="F61" s="34" t="s">
        <v>17</v>
      </c>
      <c r="G61" s="31">
        <f t="shared" ref="G61:P61" si="4">MAX(G10:G59)</f>
        <v>0</v>
      </c>
      <c r="H61" s="32">
        <f t="shared" si="4"/>
        <v>0</v>
      </c>
      <c r="I61" s="33">
        <f t="shared" si="4"/>
        <v>0</v>
      </c>
      <c r="J61" s="33">
        <f t="shared" si="4"/>
        <v>0</v>
      </c>
      <c r="K61" s="33">
        <f t="shared" si="4"/>
        <v>0</v>
      </c>
      <c r="L61" s="33">
        <f t="shared" si="4"/>
        <v>0</v>
      </c>
      <c r="M61" s="33">
        <f t="shared" si="4"/>
        <v>0</v>
      </c>
      <c r="N61" s="33">
        <f t="shared" si="4"/>
        <v>0</v>
      </c>
      <c r="O61" s="33">
        <f t="shared" si="4"/>
        <v>0</v>
      </c>
      <c r="P61" s="33">
        <f t="shared" si="4"/>
        <v>0</v>
      </c>
      <c r="R61" s="90" t="s">
        <v>21</v>
      </c>
      <c r="S61" s="73" t="e">
        <f>AVERAGE(G10:P59)</f>
        <v>#DIV/0!</v>
      </c>
    </row>
    <row r="62" spans="1:19" ht="24.9" customHeight="1" x14ac:dyDescent="0.3">
      <c r="F62" s="34" t="s">
        <v>18</v>
      </c>
      <c r="G62" s="31">
        <f t="shared" ref="G62:P62" si="5">MIN(G10:G59)</f>
        <v>0</v>
      </c>
      <c r="H62" s="32">
        <f t="shared" si="5"/>
        <v>0</v>
      </c>
      <c r="I62" s="33">
        <f t="shared" si="5"/>
        <v>0</v>
      </c>
      <c r="J62" s="33">
        <f t="shared" si="5"/>
        <v>0</v>
      </c>
      <c r="K62" s="33">
        <f t="shared" si="5"/>
        <v>0</v>
      </c>
      <c r="L62" s="33">
        <f t="shared" si="5"/>
        <v>0</v>
      </c>
      <c r="M62" s="33">
        <f t="shared" si="5"/>
        <v>0</v>
      </c>
      <c r="N62" s="33">
        <f t="shared" si="5"/>
        <v>0</v>
      </c>
      <c r="O62" s="33">
        <f t="shared" si="5"/>
        <v>0</v>
      </c>
      <c r="P62" s="33">
        <f t="shared" si="5"/>
        <v>0</v>
      </c>
    </row>
    <row r="63" spans="1:19" ht="24.9" customHeight="1" x14ac:dyDescent="0.3">
      <c r="F63" s="34" t="s">
        <v>19</v>
      </c>
      <c r="G63" s="31">
        <f>G61-G62</f>
        <v>0</v>
      </c>
      <c r="H63" s="32">
        <f t="shared" ref="H63:P63" si="6">H61-H62</f>
        <v>0</v>
      </c>
      <c r="I63" s="33">
        <f t="shared" si="6"/>
        <v>0</v>
      </c>
      <c r="J63" s="33">
        <f t="shared" si="6"/>
        <v>0</v>
      </c>
      <c r="K63" s="33">
        <f t="shared" si="6"/>
        <v>0</v>
      </c>
      <c r="L63" s="33">
        <f t="shared" si="6"/>
        <v>0</v>
      </c>
      <c r="M63" s="33">
        <f t="shared" si="6"/>
        <v>0</v>
      </c>
      <c r="N63" s="33">
        <f t="shared" si="6"/>
        <v>0</v>
      </c>
      <c r="O63" s="33">
        <f t="shared" si="6"/>
        <v>0</v>
      </c>
      <c r="P63" s="33">
        <f t="shared" si="6"/>
        <v>0</v>
      </c>
    </row>
  </sheetData>
  <sheetProtection password="C6A0" sheet="1" objects="1" scenarios="1" selectLockedCells="1"/>
  <dataConsolidate function="count"/>
  <mergeCells count="4">
    <mergeCell ref="A2:B2"/>
    <mergeCell ref="E2:F2"/>
    <mergeCell ref="Q2:S4"/>
    <mergeCell ref="D3:F3"/>
  </mergeCells>
  <conditionalFormatting sqref="S10:S59">
    <cfRule type="cellIs" dxfId="99" priority="24" stopIfTrue="1" operator="equal">
      <formula>"P"</formula>
    </cfRule>
    <cfRule type="cellIs" dxfId="98" priority="25" stopIfTrue="1" operator="equal">
      <formula>"R"</formula>
    </cfRule>
    <cfRule type="cellIs" dxfId="97" priority="26" stopIfTrue="1" operator="equal">
      <formula>"F"</formula>
    </cfRule>
  </conditionalFormatting>
  <conditionalFormatting sqref="S10:S59">
    <cfRule type="cellIs" dxfId="96" priority="23" stopIfTrue="1" operator="equal">
      <formula>"Fail"</formula>
    </cfRule>
  </conditionalFormatting>
  <conditionalFormatting sqref="S10:S59">
    <cfRule type="cellIs" dxfId="95" priority="22" stopIfTrue="1" operator="equal">
      <formula>"Bronze"</formula>
    </cfRule>
  </conditionalFormatting>
  <conditionalFormatting sqref="S10:S59">
    <cfRule type="cellIs" dxfId="94" priority="21" stopIfTrue="1" operator="equal">
      <formula>"Silver"</formula>
    </cfRule>
  </conditionalFormatting>
  <conditionalFormatting sqref="S10:S59">
    <cfRule type="cellIs" dxfId="93" priority="20" stopIfTrue="1" operator="equal">
      <formula>"Gold"</formula>
    </cfRule>
  </conditionalFormatting>
  <conditionalFormatting sqref="Q10:Q59">
    <cfRule type="cellIs" dxfId="92" priority="15" stopIfTrue="1" operator="equal">
      <formula>""</formula>
    </cfRule>
    <cfRule type="cellIs" dxfId="91" priority="16" stopIfTrue="1" operator="lessThan">
      <formula>5</formula>
    </cfRule>
    <cfRule type="cellIs" dxfId="90" priority="17" stopIfTrue="1" operator="lessThan">
      <formula>6</formula>
    </cfRule>
    <cfRule type="cellIs" dxfId="89" priority="18" stopIfTrue="1" operator="lessThan">
      <formula>7</formula>
    </cfRule>
    <cfRule type="cellIs" dxfId="88" priority="19" stopIfTrue="1" operator="greaterThanOrEqual">
      <formula>7</formula>
    </cfRule>
  </conditionalFormatting>
  <conditionalFormatting sqref="Q10:Q59">
    <cfRule type="cellIs" dxfId="87" priority="14" stopIfTrue="1" operator="equal">
      <formula>0</formula>
    </cfRule>
  </conditionalFormatting>
  <conditionalFormatting sqref="R10:R59">
    <cfRule type="cellIs" dxfId="86" priority="13" stopIfTrue="1" operator="greaterThan">
      <formula>2</formula>
    </cfRule>
  </conditionalFormatting>
  <conditionalFormatting sqref="R10:R59">
    <cfRule type="cellIs" dxfId="85" priority="12" stopIfTrue="1" operator="equal">
      <formula>""</formula>
    </cfRule>
  </conditionalFormatting>
  <conditionalFormatting sqref="G61:P61">
    <cfRule type="aboveAverage" dxfId="84" priority="10" stopIfTrue="1" stdDev="1"/>
    <cfRule type="aboveAverage" dxfId="83" priority="11" stopIfTrue="1" aboveAverage="0" stdDev="1"/>
  </conditionalFormatting>
  <conditionalFormatting sqref="G62:P62">
    <cfRule type="aboveAverage" dxfId="82" priority="8" stopIfTrue="1" stdDev="1"/>
    <cfRule type="aboveAverage" dxfId="81" priority="9" stopIfTrue="1" aboveAverage="0" stdDev="1"/>
  </conditionalFormatting>
  <conditionalFormatting sqref="G63:P63">
    <cfRule type="aboveAverage" dxfId="80" priority="6" stopIfTrue="1" stdDev="1"/>
    <cfRule type="aboveAverage" dxfId="79" priority="7" stopIfTrue="1" aboveAverage="0" stdDev="1"/>
  </conditionalFormatting>
  <conditionalFormatting sqref="G60:P60">
    <cfRule type="aboveAverage" dxfId="78" priority="4" stopIfTrue="1" stdDev="1"/>
    <cfRule type="aboveAverage" dxfId="77" priority="5" stopIfTrue="1" aboveAverage="0" stdDev="1"/>
  </conditionalFormatting>
  <conditionalFormatting sqref="G10:P59">
    <cfRule type="expression" priority="1" stopIfTrue="1">
      <formula>G10&lt;($S$61-4)</formula>
    </cfRule>
    <cfRule type="expression" dxfId="76" priority="2">
      <formula>G10&lt;($S$61-1)</formula>
    </cfRule>
    <cfRule type="expression" dxfId="75" priority="3">
      <formula>G10&gt;($S$61+1)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Summary</vt:lpstr>
      <vt:lpstr>FIGURE 1</vt:lpstr>
      <vt:lpstr>FIGURE 2</vt:lpstr>
      <vt:lpstr>FIGURE 3</vt:lpstr>
      <vt:lpstr>FIGURE 4</vt:lpstr>
      <vt:lpstr>FIGURE 5</vt:lpstr>
      <vt:lpstr>FIGURE 6</vt:lpstr>
      <vt:lpstr>ROUTINE 1</vt:lpstr>
      <vt:lpstr>ROUTINE 2</vt:lpstr>
      <vt:lpstr>ROUTINE 3</vt:lpstr>
      <vt:lpstr>ROUTINE 4</vt:lpstr>
      <vt:lpstr>ROUTINE 5</vt:lpstr>
      <vt:lpstr>'FIGURE 1'!Print_Area</vt:lpstr>
      <vt:lpstr>'FIGURE 2'!Print_Area</vt:lpstr>
      <vt:lpstr>'FIGURE 3'!Print_Area</vt:lpstr>
      <vt:lpstr>'FIGURE 4'!Print_Area</vt:lpstr>
      <vt:lpstr>'FIGURE 5'!Print_Area</vt:lpstr>
      <vt:lpstr>'FIGURE 6'!Print_Area</vt:lpstr>
      <vt:lpstr>'ROUTINE 1'!Print_Area</vt:lpstr>
      <vt:lpstr>'ROUTINE 2'!Print_Area</vt:lpstr>
      <vt:lpstr>'ROUTINE 3'!Print_Area</vt:lpstr>
      <vt:lpstr>'ROUTINE 4'!Print_Area</vt:lpstr>
      <vt:lpstr>'ROUTINE 5'!Print_Area</vt:lpstr>
      <vt:lpstr>Summary!Print_Area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Sarah Garrett</cp:lastModifiedBy>
  <dcterms:created xsi:type="dcterms:W3CDTF">2018-11-27T19:05:35Z</dcterms:created>
  <dcterms:modified xsi:type="dcterms:W3CDTF">2022-07-13T21:28:43Z</dcterms:modified>
</cp:coreProperties>
</file>